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autoCompressPictures="0"/>
  <mc:AlternateContent xmlns:mc="http://schemas.openxmlformats.org/markup-compatibility/2006">
    <mc:Choice Requires="x15">
      <x15ac:absPath xmlns:x15ac="http://schemas.microsoft.com/office/spreadsheetml/2010/11/ac" url="H:\Central_Units\QM\UAE\zu verschieben_Compliance\Konfliktmaterialien\"/>
    </mc:Choice>
  </mc:AlternateContent>
  <xr:revisionPtr revIDLastSave="0" documentId="13_ncr:1_{19429F5E-D9C7-462E-941D-64B5D038926F}"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9"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5" l="1"/>
  <c r="A131"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c r="C2501" i="5"/>
  <c r="AB2501" i="5"/>
  <c r="C2502" i="5"/>
  <c r="AB2502" i="5"/>
  <c r="C2503" i="5"/>
  <c r="AB2503" i="5"/>
  <c r="V2500" i="5"/>
  <c r="E2500" i="5"/>
  <c r="X2500" i="5"/>
  <c r="V2501" i="5"/>
  <c r="E2501" i="5"/>
  <c r="X2501" i="5"/>
  <c r="V2502" i="5"/>
  <c r="E2502" i="5"/>
  <c r="X2502" i="5"/>
  <c r="V2503" i="5"/>
  <c r="E2503" i="5"/>
  <c r="X2503" i="5"/>
  <c r="B2500" i="5"/>
  <c r="T2500" i="5"/>
  <c r="B2501" i="5"/>
  <c r="T2501" i="5"/>
  <c r="B2502" i="5"/>
  <c r="T2502" i="5"/>
  <c r="B2503" i="5"/>
  <c r="T2503" i="5"/>
  <c r="S2500" i="5"/>
  <c r="S2501" i="5"/>
  <c r="S2502" i="5"/>
  <c r="S2503" i="5"/>
  <c r="R2500" i="5"/>
  <c r="R2501" i="5"/>
  <c r="R2502" i="5"/>
  <c r="R2503" i="5"/>
  <c r="C2499" i="5"/>
  <c r="V2499" i="5"/>
  <c r="J2499" i="5"/>
  <c r="J2500" i="5"/>
  <c r="J2501" i="5"/>
  <c r="J2502" i="5"/>
  <c r="J2503" i="5"/>
  <c r="I2499" i="5"/>
  <c r="I2500" i="5"/>
  <c r="I2501" i="5"/>
  <c r="I2502" i="5"/>
  <c r="I2503" i="5"/>
  <c r="H2499" i="5"/>
  <c r="H2500" i="5"/>
  <c r="H2501" i="5"/>
  <c r="H2502" i="5"/>
  <c r="H2503" i="5"/>
  <c r="F2500" i="5"/>
  <c r="G2500" i="5"/>
  <c r="F2501" i="5"/>
  <c r="G2501" i="5"/>
  <c r="F2502" i="5"/>
  <c r="G2502" i="5"/>
  <c r="F2503" i="5"/>
  <c r="G250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AB12" i="5"/>
  <c r="V12" i="5"/>
  <c r="X12" i="5"/>
  <c r="T12" i="5"/>
  <c r="S12" i="5"/>
  <c r="R12" i="5"/>
  <c r="AB11" i="5"/>
  <c r="X11" i="5"/>
  <c r="J11" i="5"/>
  <c r="T11" i="5"/>
  <c r="S11" i="5"/>
  <c r="R11" i="5"/>
  <c r="AB10" i="5"/>
  <c r="V10" i="5"/>
  <c r="AB9" i="5"/>
  <c r="V9" i="5"/>
  <c r="J9" i="5"/>
  <c r="R9" i="5"/>
  <c r="AB8" i="5"/>
  <c r="V8" i="5"/>
  <c r="R8" i="5"/>
  <c r="E8" i="5"/>
  <c r="X8" i="5"/>
  <c r="AB7" i="5"/>
  <c r="AB13" i="5"/>
  <c r="AB14" i="5"/>
  <c r="AB15" i="5"/>
  <c r="G114" i="6"/>
  <c r="H114" i="6"/>
  <c r="V7" i="5"/>
  <c r="AB6" i="5"/>
  <c r="V6" i="5"/>
  <c r="R6" i="5"/>
  <c r="X6" i="5"/>
  <c r="AB5" i="5"/>
  <c r="V5" i="5"/>
  <c r="R5" i="5"/>
  <c r="X5" i="5"/>
  <c r="B18" i="5"/>
  <c r="C18"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89" i="4"/>
  <c r="B113" i="4"/>
  <c r="H101"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6" i="4"/>
  <c r="S45" i="4"/>
  <c r="S44" i="4"/>
  <c r="T45" i="4"/>
  <c r="T44" i="4"/>
  <c r="S43" i="4"/>
  <c r="S42" i="4"/>
  <c r="T43" i="4"/>
  <c r="U44" i="4"/>
  <c r="U43" i="4"/>
  <c r="T42" i="4"/>
  <c r="U42" i="4"/>
  <c r="V43" i="4"/>
  <c r="V42" i="4"/>
  <c r="W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F124" i="6"/>
  <c r="D4" i="5"/>
  <c r="E4" i="5"/>
  <c r="E9"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2382" i="5"/>
  <c r="E2383" i="5"/>
  <c r="E2384" i="5"/>
  <c r="E2385" i="5"/>
  <c r="E2386" i="5"/>
  <c r="E2387" i="5"/>
  <c r="E2388" i="5"/>
  <c r="E2389" i="5"/>
  <c r="E2390" i="5"/>
  <c r="E2391" i="5"/>
  <c r="E2392" i="5"/>
  <c r="E2393" i="5"/>
  <c r="E2394" i="5"/>
  <c r="E2395" i="5"/>
  <c r="E2396" i="5"/>
  <c r="E2397" i="5"/>
  <c r="E2398" i="5"/>
  <c r="E2399" i="5"/>
  <c r="E2400" i="5"/>
  <c r="E2401" i="5"/>
  <c r="E2402" i="5"/>
  <c r="E2403" i="5"/>
  <c r="E2404" i="5"/>
  <c r="E2405" i="5"/>
  <c r="E2406" i="5"/>
  <c r="E2407" i="5"/>
  <c r="E2408" i="5"/>
  <c r="E2409" i="5"/>
  <c r="E2410" i="5"/>
  <c r="E2411" i="5"/>
  <c r="E2412" i="5"/>
  <c r="E2413" i="5"/>
  <c r="E2414" i="5"/>
  <c r="E2415" i="5"/>
  <c r="E2416" i="5"/>
  <c r="E2417" i="5"/>
  <c r="E2418" i="5"/>
  <c r="E2419" i="5"/>
  <c r="E2420" i="5"/>
  <c r="E2421" i="5"/>
  <c r="E2422" i="5"/>
  <c r="E2423" i="5"/>
  <c r="E2424" i="5"/>
  <c r="E2425" i="5"/>
  <c r="E2426" i="5"/>
  <c r="E2427" i="5"/>
  <c r="E2428" i="5"/>
  <c r="E2429" i="5"/>
  <c r="E2430" i="5"/>
  <c r="E2431" i="5"/>
  <c r="E2432" i="5"/>
  <c r="E2433" i="5"/>
  <c r="E2434" i="5"/>
  <c r="E2435" i="5"/>
  <c r="E2436" i="5"/>
  <c r="E2437" i="5"/>
  <c r="E2438" i="5"/>
  <c r="E2439" i="5"/>
  <c r="E2440" i="5"/>
  <c r="E2441" i="5"/>
  <c r="E2442" i="5"/>
  <c r="E2443" i="5"/>
  <c r="E2444" i="5"/>
  <c r="E2445" i="5"/>
  <c r="E2446" i="5"/>
  <c r="E2447" i="5"/>
  <c r="E2448" i="5"/>
  <c r="E2449" i="5"/>
  <c r="E2450" i="5"/>
  <c r="E2451" i="5"/>
  <c r="E2452" i="5"/>
  <c r="E2453" i="5"/>
  <c r="E2454" i="5"/>
  <c r="E2455" i="5"/>
  <c r="E2456" i="5"/>
  <c r="E2457" i="5"/>
  <c r="E2458" i="5"/>
  <c r="E2459" i="5"/>
  <c r="E2460" i="5"/>
  <c r="E2461" i="5"/>
  <c r="E2462" i="5"/>
  <c r="E2463" i="5"/>
  <c r="E2464" i="5"/>
  <c r="E2465" i="5"/>
  <c r="E2466" i="5"/>
  <c r="E2467" i="5"/>
  <c r="E2468" i="5"/>
  <c r="E2469" i="5"/>
  <c r="E2470" i="5"/>
  <c r="E2471" i="5"/>
  <c r="E2472" i="5"/>
  <c r="E2473" i="5"/>
  <c r="E2474" i="5"/>
  <c r="E2475" i="5"/>
  <c r="E2476" i="5"/>
  <c r="E2477" i="5"/>
  <c r="E2478" i="5"/>
  <c r="E2479" i="5"/>
  <c r="E2480" i="5"/>
  <c r="E2481" i="5"/>
  <c r="E2482" i="5"/>
  <c r="E2483" i="5"/>
  <c r="E2484" i="5"/>
  <c r="E2485" i="5"/>
  <c r="E2486" i="5"/>
  <c r="E2487" i="5"/>
  <c r="E2488" i="5"/>
  <c r="E2489" i="5"/>
  <c r="E2490" i="5"/>
  <c r="E2491" i="5"/>
  <c r="E2492" i="5"/>
  <c r="E2493" i="5"/>
  <c r="E2494" i="5"/>
  <c r="E2495" i="5"/>
  <c r="E2496" i="5"/>
  <c r="E2497" i="5"/>
  <c r="E2498" i="5"/>
  <c r="E2499" i="5"/>
  <c r="E2504" i="5"/>
  <c r="G124" i="6" a="1"/>
  <c r="G124" i="6"/>
  <c r="I124" i="6"/>
  <c r="C124" i="6"/>
  <c r="C16" i="5"/>
  <c r="C17"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504" i="5"/>
  <c r="V13" i="5"/>
  <c r="X13" i="5"/>
  <c r="V14" i="5"/>
  <c r="X14" i="5"/>
  <c r="V15" i="5"/>
  <c r="B16" i="5"/>
  <c r="V16" i="5"/>
  <c r="B17" i="5"/>
  <c r="V17" i="5"/>
  <c r="X17" i="5"/>
  <c r="V18" i="5"/>
  <c r="X18" i="5"/>
  <c r="B19" i="5"/>
  <c r="V19" i="5"/>
  <c r="B20" i="5"/>
  <c r="V20" i="5"/>
  <c r="X20" i="5"/>
  <c r="B21" i="5"/>
  <c r="V21" i="5"/>
  <c r="X21" i="5"/>
  <c r="B22" i="5"/>
  <c r="V22" i="5"/>
  <c r="X22" i="5"/>
  <c r="B23" i="5"/>
  <c r="V23" i="5"/>
  <c r="B24" i="5"/>
  <c r="V24" i="5"/>
  <c r="B25" i="5"/>
  <c r="V25" i="5"/>
  <c r="X25" i="5"/>
  <c r="B26" i="5"/>
  <c r="V26" i="5"/>
  <c r="X26" i="5"/>
  <c r="B27" i="5"/>
  <c r="V27" i="5"/>
  <c r="B28" i="5"/>
  <c r="V28" i="5"/>
  <c r="B29" i="5"/>
  <c r="V29" i="5"/>
  <c r="X29" i="5"/>
  <c r="B30" i="5"/>
  <c r="V30" i="5"/>
  <c r="X30" i="5"/>
  <c r="B31" i="5"/>
  <c r="V31" i="5"/>
  <c r="B32" i="5"/>
  <c r="V32" i="5"/>
  <c r="B33" i="5"/>
  <c r="V33" i="5"/>
  <c r="X33" i="5"/>
  <c r="B34" i="5"/>
  <c r="V34" i="5"/>
  <c r="X34" i="5"/>
  <c r="B35" i="5"/>
  <c r="V35" i="5"/>
  <c r="B36" i="5"/>
  <c r="V36" i="5"/>
  <c r="X36" i="5"/>
  <c r="B37" i="5"/>
  <c r="V37" i="5"/>
  <c r="X37" i="5"/>
  <c r="B38" i="5"/>
  <c r="V38" i="5"/>
  <c r="X38" i="5"/>
  <c r="B39" i="5"/>
  <c r="V39" i="5"/>
  <c r="B40" i="5"/>
  <c r="V40" i="5"/>
  <c r="B41" i="5"/>
  <c r="V41" i="5"/>
  <c r="X41" i="5"/>
  <c r="B42" i="5"/>
  <c r="V42" i="5"/>
  <c r="X42" i="5"/>
  <c r="B43" i="5"/>
  <c r="V43" i="5"/>
  <c r="B44" i="5"/>
  <c r="V44" i="5"/>
  <c r="B45" i="5"/>
  <c r="V45" i="5"/>
  <c r="X45" i="5"/>
  <c r="B46" i="5"/>
  <c r="V46" i="5"/>
  <c r="X46" i="5"/>
  <c r="B47" i="5"/>
  <c r="V47" i="5"/>
  <c r="B48" i="5"/>
  <c r="V48" i="5"/>
  <c r="B49" i="5"/>
  <c r="V49" i="5"/>
  <c r="X49" i="5"/>
  <c r="B50" i="5"/>
  <c r="V50" i="5"/>
  <c r="X50" i="5"/>
  <c r="B51" i="5"/>
  <c r="V51" i="5"/>
  <c r="B52" i="5"/>
  <c r="V52" i="5"/>
  <c r="X52" i="5"/>
  <c r="B53" i="5"/>
  <c r="V53" i="5"/>
  <c r="X53" i="5"/>
  <c r="B54" i="5"/>
  <c r="V54" i="5"/>
  <c r="X54" i="5"/>
  <c r="B55" i="5"/>
  <c r="V55" i="5"/>
  <c r="B56" i="5"/>
  <c r="V56" i="5"/>
  <c r="B57" i="5"/>
  <c r="V57" i="5"/>
  <c r="X57" i="5"/>
  <c r="B58" i="5"/>
  <c r="V58" i="5"/>
  <c r="X58" i="5"/>
  <c r="B59" i="5"/>
  <c r="V59" i="5"/>
  <c r="B60" i="5"/>
  <c r="V60" i="5"/>
  <c r="B61" i="5"/>
  <c r="V61" i="5"/>
  <c r="X61" i="5"/>
  <c r="B62" i="5"/>
  <c r="V62" i="5"/>
  <c r="X62" i="5"/>
  <c r="B63" i="5"/>
  <c r="V63" i="5"/>
  <c r="B64" i="5"/>
  <c r="V64" i="5"/>
  <c r="B65" i="5"/>
  <c r="V65" i="5"/>
  <c r="X65" i="5"/>
  <c r="B66" i="5"/>
  <c r="V66" i="5"/>
  <c r="X66" i="5"/>
  <c r="B67" i="5"/>
  <c r="V67" i="5"/>
  <c r="B68" i="5"/>
  <c r="V68" i="5"/>
  <c r="X68" i="5"/>
  <c r="B69" i="5"/>
  <c r="V69" i="5"/>
  <c r="X69" i="5"/>
  <c r="B70" i="5"/>
  <c r="V70" i="5"/>
  <c r="X70" i="5"/>
  <c r="B71" i="5"/>
  <c r="V71" i="5"/>
  <c r="B72" i="5"/>
  <c r="V72" i="5"/>
  <c r="B73" i="5"/>
  <c r="V73" i="5"/>
  <c r="X73" i="5"/>
  <c r="B74" i="5"/>
  <c r="V74" i="5"/>
  <c r="X74" i="5"/>
  <c r="B75" i="5"/>
  <c r="V75" i="5"/>
  <c r="X75" i="5"/>
  <c r="B76" i="5"/>
  <c r="V76" i="5"/>
  <c r="B77" i="5"/>
  <c r="V77" i="5"/>
  <c r="X77" i="5"/>
  <c r="B78" i="5"/>
  <c r="V78" i="5"/>
  <c r="X78" i="5"/>
  <c r="B79" i="5"/>
  <c r="V79" i="5"/>
  <c r="B80" i="5"/>
  <c r="V80" i="5"/>
  <c r="B81" i="5"/>
  <c r="V81" i="5"/>
  <c r="X81" i="5"/>
  <c r="B82" i="5"/>
  <c r="V82" i="5"/>
  <c r="X82" i="5"/>
  <c r="B83" i="5"/>
  <c r="V83" i="5"/>
  <c r="B84" i="5"/>
  <c r="V84" i="5"/>
  <c r="X84" i="5"/>
  <c r="B85" i="5"/>
  <c r="V85" i="5"/>
  <c r="X85" i="5"/>
  <c r="B86" i="5"/>
  <c r="V86" i="5"/>
  <c r="X86" i="5"/>
  <c r="B87" i="5"/>
  <c r="V87" i="5"/>
  <c r="B88" i="5"/>
  <c r="V88" i="5"/>
  <c r="B89" i="5"/>
  <c r="V89" i="5"/>
  <c r="X89" i="5"/>
  <c r="B90" i="5"/>
  <c r="V90" i="5"/>
  <c r="X90" i="5"/>
  <c r="B91" i="5"/>
  <c r="V91" i="5"/>
  <c r="B92" i="5"/>
  <c r="V92" i="5"/>
  <c r="B93" i="5"/>
  <c r="V93" i="5"/>
  <c r="X93" i="5"/>
  <c r="B94" i="5"/>
  <c r="V94" i="5"/>
  <c r="X94" i="5"/>
  <c r="B95" i="5"/>
  <c r="V95" i="5"/>
  <c r="X95" i="5"/>
  <c r="B96" i="5"/>
  <c r="V96" i="5"/>
  <c r="B97" i="5"/>
  <c r="V97" i="5"/>
  <c r="X97" i="5"/>
  <c r="B98" i="5"/>
  <c r="V98" i="5"/>
  <c r="X98" i="5"/>
  <c r="B99" i="5"/>
  <c r="V99" i="5"/>
  <c r="B100" i="5"/>
  <c r="V100" i="5"/>
  <c r="X100" i="5"/>
  <c r="B101" i="5"/>
  <c r="V101" i="5"/>
  <c r="X101" i="5"/>
  <c r="B102" i="5"/>
  <c r="V102" i="5"/>
  <c r="X102" i="5"/>
  <c r="B103" i="5"/>
  <c r="V103" i="5"/>
  <c r="X103" i="5"/>
  <c r="B104" i="5"/>
  <c r="V104" i="5"/>
  <c r="B105" i="5"/>
  <c r="V105" i="5"/>
  <c r="X105" i="5"/>
  <c r="B106" i="5"/>
  <c r="V106" i="5"/>
  <c r="X106" i="5"/>
  <c r="B107" i="5"/>
  <c r="V107" i="5"/>
  <c r="B108" i="5"/>
  <c r="V108" i="5"/>
  <c r="B109" i="5"/>
  <c r="V109" i="5"/>
  <c r="X109" i="5"/>
  <c r="B110" i="5"/>
  <c r="V110" i="5"/>
  <c r="X110" i="5"/>
  <c r="B111" i="5"/>
  <c r="V111" i="5"/>
  <c r="B112" i="5"/>
  <c r="V112" i="5"/>
  <c r="B113" i="5"/>
  <c r="V113" i="5"/>
  <c r="X113" i="5"/>
  <c r="B114" i="5"/>
  <c r="V114" i="5"/>
  <c r="X114" i="5"/>
  <c r="B115" i="5"/>
  <c r="V115" i="5"/>
  <c r="B116" i="5"/>
  <c r="V116" i="5"/>
  <c r="X116" i="5"/>
  <c r="B117" i="5"/>
  <c r="V117" i="5"/>
  <c r="X117" i="5"/>
  <c r="B118" i="5"/>
  <c r="V118" i="5"/>
  <c r="X118" i="5"/>
  <c r="B119" i="5"/>
  <c r="V119" i="5"/>
  <c r="X119" i="5"/>
  <c r="B120" i="5"/>
  <c r="V120" i="5"/>
  <c r="B121" i="5"/>
  <c r="V121" i="5"/>
  <c r="X121" i="5"/>
  <c r="B122" i="5"/>
  <c r="V122" i="5"/>
  <c r="X122" i="5"/>
  <c r="B123" i="5"/>
  <c r="V123" i="5"/>
  <c r="B124" i="5"/>
  <c r="V124" i="5"/>
  <c r="B125" i="5"/>
  <c r="V125" i="5"/>
  <c r="X125" i="5"/>
  <c r="B126" i="5"/>
  <c r="V126" i="5"/>
  <c r="X126" i="5"/>
  <c r="B127" i="5"/>
  <c r="V127" i="5"/>
  <c r="X127" i="5"/>
  <c r="B128" i="5"/>
  <c r="V128" i="5"/>
  <c r="B129" i="5"/>
  <c r="V129" i="5"/>
  <c r="X129" i="5"/>
  <c r="B130" i="5"/>
  <c r="V130" i="5"/>
  <c r="X130" i="5"/>
  <c r="B131" i="5"/>
  <c r="V131" i="5"/>
  <c r="B132" i="5"/>
  <c r="V132" i="5"/>
  <c r="X132" i="5"/>
  <c r="B133" i="5"/>
  <c r="V133" i="5"/>
  <c r="X133" i="5"/>
  <c r="B134" i="5"/>
  <c r="V134" i="5"/>
  <c r="X134" i="5"/>
  <c r="B135" i="5"/>
  <c r="V135" i="5"/>
  <c r="B136" i="5"/>
  <c r="V136" i="5"/>
  <c r="B137" i="5"/>
  <c r="V137" i="5"/>
  <c r="X137" i="5"/>
  <c r="B138" i="5"/>
  <c r="V138" i="5"/>
  <c r="X138" i="5"/>
  <c r="B139" i="5"/>
  <c r="V139" i="5"/>
  <c r="B140" i="5"/>
  <c r="V140" i="5"/>
  <c r="B141" i="5"/>
  <c r="V141" i="5"/>
  <c r="X141" i="5"/>
  <c r="B142" i="5"/>
  <c r="V142" i="5"/>
  <c r="X142" i="5"/>
  <c r="B143" i="5"/>
  <c r="V143" i="5"/>
  <c r="B144" i="5"/>
  <c r="V144" i="5"/>
  <c r="B145" i="5"/>
  <c r="V145" i="5"/>
  <c r="X145" i="5"/>
  <c r="B146" i="5"/>
  <c r="V146" i="5"/>
  <c r="X146" i="5"/>
  <c r="B147" i="5"/>
  <c r="V147" i="5"/>
  <c r="X147" i="5"/>
  <c r="B148" i="5"/>
  <c r="V148" i="5"/>
  <c r="X148" i="5"/>
  <c r="B149" i="5"/>
  <c r="V149" i="5"/>
  <c r="X149" i="5"/>
  <c r="B150" i="5"/>
  <c r="V150" i="5"/>
  <c r="X150" i="5"/>
  <c r="B151" i="5"/>
  <c r="V151" i="5"/>
  <c r="B152" i="5"/>
  <c r="V152" i="5"/>
  <c r="B153" i="5"/>
  <c r="V153" i="5"/>
  <c r="X153" i="5"/>
  <c r="B154" i="5"/>
  <c r="V154" i="5"/>
  <c r="X154" i="5"/>
  <c r="V155" i="5"/>
  <c r="X155" i="5"/>
  <c r="V156" i="5"/>
  <c r="B157" i="5"/>
  <c r="V157" i="5"/>
  <c r="X157" i="5"/>
  <c r="B158" i="5"/>
  <c r="V158" i="5"/>
  <c r="X158" i="5"/>
  <c r="B159" i="5"/>
  <c r="V159" i="5"/>
  <c r="X159" i="5"/>
  <c r="B160" i="5"/>
  <c r="V160" i="5"/>
  <c r="B161" i="5"/>
  <c r="V161" i="5"/>
  <c r="B162" i="5"/>
  <c r="V162" i="5"/>
  <c r="X162" i="5"/>
  <c r="B163" i="5"/>
  <c r="V163" i="5"/>
  <c r="X163" i="5"/>
  <c r="B164" i="5"/>
  <c r="V164" i="5"/>
  <c r="B165" i="5"/>
  <c r="V165" i="5"/>
  <c r="X165" i="5"/>
  <c r="B166" i="5"/>
  <c r="V166" i="5"/>
  <c r="X166" i="5"/>
  <c r="B167" i="5"/>
  <c r="V167" i="5"/>
  <c r="X167" i="5"/>
  <c r="B168" i="5"/>
  <c r="V168" i="5"/>
  <c r="B169" i="5"/>
  <c r="V169" i="5"/>
  <c r="B170" i="5"/>
  <c r="V170" i="5"/>
  <c r="X170" i="5"/>
  <c r="B171" i="5"/>
  <c r="V171" i="5"/>
  <c r="X171" i="5"/>
  <c r="B172" i="5"/>
  <c r="V172" i="5"/>
  <c r="B173" i="5"/>
  <c r="V173" i="5"/>
  <c r="X173" i="5"/>
  <c r="B174" i="5"/>
  <c r="V174" i="5"/>
  <c r="X174" i="5"/>
  <c r="B175" i="5"/>
  <c r="V175" i="5"/>
  <c r="X175" i="5"/>
  <c r="B176" i="5"/>
  <c r="V176" i="5"/>
  <c r="B177" i="5"/>
  <c r="V177" i="5"/>
  <c r="X177" i="5"/>
  <c r="B178" i="5"/>
  <c r="V178" i="5"/>
  <c r="X178" i="5"/>
  <c r="B179" i="5"/>
  <c r="V179" i="5"/>
  <c r="X179" i="5"/>
  <c r="B180" i="5"/>
  <c r="V180" i="5"/>
  <c r="B181" i="5"/>
  <c r="V181" i="5"/>
  <c r="X181" i="5"/>
  <c r="B182" i="5"/>
  <c r="V182" i="5"/>
  <c r="X182" i="5"/>
  <c r="B183" i="5"/>
  <c r="V183" i="5"/>
  <c r="X183" i="5"/>
  <c r="B184" i="5"/>
  <c r="V184" i="5"/>
  <c r="X184" i="5"/>
  <c r="B185" i="5"/>
  <c r="V185" i="5"/>
  <c r="X185" i="5"/>
  <c r="B186" i="5"/>
  <c r="V186" i="5"/>
  <c r="X186" i="5"/>
  <c r="B187" i="5"/>
  <c r="V187" i="5"/>
  <c r="X187" i="5"/>
  <c r="B188" i="5"/>
  <c r="V188" i="5"/>
  <c r="X188" i="5"/>
  <c r="B189" i="5"/>
  <c r="V189" i="5"/>
  <c r="X189" i="5"/>
  <c r="V190" i="5"/>
  <c r="X190" i="5"/>
  <c r="V191" i="5"/>
  <c r="X191" i="5"/>
  <c r="B192" i="5"/>
  <c r="V192" i="5"/>
  <c r="X192" i="5"/>
  <c r="B193" i="5"/>
  <c r="V193" i="5"/>
  <c r="B194" i="5"/>
  <c r="V194" i="5"/>
  <c r="B195" i="5"/>
  <c r="V195" i="5"/>
  <c r="X195" i="5"/>
  <c r="B196" i="5"/>
  <c r="V196" i="5"/>
  <c r="X196" i="5"/>
  <c r="B197" i="5"/>
  <c r="V197" i="5"/>
  <c r="X197" i="5"/>
  <c r="B198" i="5"/>
  <c r="V198" i="5"/>
  <c r="X198" i="5"/>
  <c r="B199" i="5"/>
  <c r="V199" i="5"/>
  <c r="X199" i="5"/>
  <c r="B200" i="5"/>
  <c r="V200" i="5"/>
  <c r="X200" i="5"/>
  <c r="B201" i="5"/>
  <c r="V201" i="5"/>
  <c r="X201" i="5"/>
  <c r="B202" i="5"/>
  <c r="V202" i="5"/>
  <c r="X202" i="5"/>
  <c r="B203" i="5"/>
  <c r="V203" i="5"/>
  <c r="X203" i="5"/>
  <c r="B204" i="5"/>
  <c r="V204" i="5"/>
  <c r="X204" i="5"/>
  <c r="B205" i="5"/>
  <c r="V205" i="5"/>
  <c r="X205" i="5"/>
  <c r="B206" i="5"/>
  <c r="V206" i="5"/>
  <c r="X206" i="5"/>
  <c r="B207" i="5"/>
  <c r="V207" i="5"/>
  <c r="X207" i="5"/>
  <c r="B208" i="5"/>
  <c r="V208" i="5"/>
  <c r="X208" i="5"/>
  <c r="B209" i="5"/>
  <c r="V209" i="5"/>
  <c r="X209" i="5"/>
  <c r="B210" i="5"/>
  <c r="V210" i="5"/>
  <c r="X210" i="5"/>
  <c r="B211" i="5"/>
  <c r="V211" i="5"/>
  <c r="X211" i="5"/>
  <c r="B212" i="5"/>
  <c r="V212" i="5"/>
  <c r="X212" i="5"/>
  <c r="B213" i="5"/>
  <c r="V213" i="5"/>
  <c r="X213" i="5"/>
  <c r="B214" i="5"/>
  <c r="V214" i="5"/>
  <c r="X214" i="5"/>
  <c r="B215" i="5"/>
  <c r="V215" i="5"/>
  <c r="X215" i="5"/>
  <c r="B216" i="5"/>
  <c r="V216" i="5"/>
  <c r="B217" i="5"/>
  <c r="V217" i="5"/>
  <c r="X217" i="5"/>
  <c r="B218" i="5"/>
  <c r="V218" i="5"/>
  <c r="X218" i="5"/>
  <c r="B219" i="5"/>
  <c r="V219" i="5"/>
  <c r="X219" i="5"/>
  <c r="B220" i="5"/>
  <c r="V220" i="5"/>
  <c r="X220" i="5"/>
  <c r="B221" i="5"/>
  <c r="V221" i="5"/>
  <c r="X221" i="5"/>
  <c r="B222" i="5"/>
  <c r="V222" i="5"/>
  <c r="X222" i="5"/>
  <c r="B223" i="5"/>
  <c r="V223" i="5"/>
  <c r="X223" i="5"/>
  <c r="B224" i="5"/>
  <c r="V224" i="5"/>
  <c r="X224" i="5"/>
  <c r="B225" i="5"/>
  <c r="V225" i="5"/>
  <c r="X225" i="5"/>
  <c r="B226" i="5"/>
  <c r="V226" i="5"/>
  <c r="X226" i="5"/>
  <c r="B227" i="5"/>
  <c r="V227" i="5"/>
  <c r="X227" i="5"/>
  <c r="B228" i="5"/>
  <c r="V228" i="5"/>
  <c r="X228" i="5"/>
  <c r="B229" i="5"/>
  <c r="V229" i="5"/>
  <c r="X229" i="5"/>
  <c r="B230" i="5"/>
  <c r="V230" i="5"/>
  <c r="X230" i="5"/>
  <c r="B231" i="5"/>
  <c r="V231" i="5"/>
  <c r="X231" i="5"/>
  <c r="B232" i="5"/>
  <c r="V232" i="5"/>
  <c r="X232" i="5"/>
  <c r="B233" i="5"/>
  <c r="V233" i="5"/>
  <c r="X233" i="5"/>
  <c r="B234" i="5"/>
  <c r="V234" i="5"/>
  <c r="X234" i="5"/>
  <c r="B235" i="5"/>
  <c r="V235" i="5"/>
  <c r="X235" i="5"/>
  <c r="B236" i="5"/>
  <c r="V236" i="5"/>
  <c r="X236" i="5"/>
  <c r="B237" i="5"/>
  <c r="V237" i="5"/>
  <c r="X237" i="5"/>
  <c r="B238" i="5"/>
  <c r="V238" i="5"/>
  <c r="B239" i="5"/>
  <c r="V239" i="5"/>
  <c r="X239" i="5"/>
  <c r="B240" i="5"/>
  <c r="V240" i="5"/>
  <c r="X240" i="5"/>
  <c r="B241" i="5"/>
  <c r="V241" i="5"/>
  <c r="X241" i="5"/>
  <c r="B242" i="5"/>
  <c r="V242" i="5"/>
  <c r="X242" i="5"/>
  <c r="B243" i="5"/>
  <c r="V243" i="5"/>
  <c r="X243" i="5"/>
  <c r="B244" i="5"/>
  <c r="V244" i="5"/>
  <c r="X244" i="5"/>
  <c r="B245" i="5"/>
  <c r="V245" i="5"/>
  <c r="X245" i="5"/>
  <c r="B246" i="5"/>
  <c r="V246" i="5"/>
  <c r="X246" i="5"/>
  <c r="B247" i="5"/>
  <c r="V247" i="5"/>
  <c r="X247" i="5"/>
  <c r="B248" i="5"/>
  <c r="V248" i="5"/>
  <c r="X248" i="5"/>
  <c r="B249" i="5"/>
  <c r="V249" i="5"/>
  <c r="X249" i="5"/>
  <c r="B250" i="5"/>
  <c r="V250" i="5"/>
  <c r="X250" i="5"/>
  <c r="B251" i="5"/>
  <c r="V251" i="5"/>
  <c r="X251" i="5"/>
  <c r="B252" i="5"/>
  <c r="V252" i="5"/>
  <c r="X252" i="5"/>
  <c r="B253" i="5"/>
  <c r="V253" i="5"/>
  <c r="X253" i="5"/>
  <c r="B254" i="5"/>
  <c r="V254" i="5"/>
  <c r="B255" i="5"/>
  <c r="V255" i="5"/>
  <c r="X255" i="5"/>
  <c r="B256" i="5"/>
  <c r="V256" i="5"/>
  <c r="B257" i="5"/>
  <c r="V257" i="5"/>
  <c r="X257" i="5"/>
  <c r="B258" i="5"/>
  <c r="V258" i="5"/>
  <c r="X258" i="5"/>
  <c r="B259" i="5"/>
  <c r="V259" i="5"/>
  <c r="X259" i="5"/>
  <c r="B260" i="5"/>
  <c r="V260" i="5"/>
  <c r="X260" i="5"/>
  <c r="B261" i="5"/>
  <c r="V261" i="5"/>
  <c r="X261" i="5"/>
  <c r="B262" i="5"/>
  <c r="V262" i="5"/>
  <c r="X262" i="5"/>
  <c r="B263" i="5"/>
  <c r="V263" i="5"/>
  <c r="X263" i="5"/>
  <c r="B264" i="5"/>
  <c r="V264" i="5"/>
  <c r="X264" i="5"/>
  <c r="B265" i="5"/>
  <c r="V265" i="5"/>
  <c r="X265" i="5"/>
  <c r="B266" i="5"/>
  <c r="V266" i="5"/>
  <c r="X266" i="5"/>
  <c r="B267" i="5"/>
  <c r="V267" i="5"/>
  <c r="X267" i="5"/>
  <c r="B268" i="5"/>
  <c r="V268" i="5"/>
  <c r="X268" i="5"/>
  <c r="B269" i="5"/>
  <c r="V269" i="5"/>
  <c r="X269" i="5"/>
  <c r="B270" i="5"/>
  <c r="V270" i="5"/>
  <c r="X270" i="5"/>
  <c r="B271" i="5"/>
  <c r="V271" i="5"/>
  <c r="B272" i="5"/>
  <c r="V272" i="5"/>
  <c r="X272" i="5"/>
  <c r="B273" i="5"/>
  <c r="V273" i="5"/>
  <c r="X273" i="5"/>
  <c r="B274" i="5"/>
  <c r="V274" i="5"/>
  <c r="B275" i="5"/>
  <c r="V275" i="5"/>
  <c r="X275" i="5"/>
  <c r="B276" i="5"/>
  <c r="V276" i="5"/>
  <c r="X276" i="5"/>
  <c r="B277" i="5"/>
  <c r="V277" i="5"/>
  <c r="X277" i="5"/>
  <c r="B278" i="5"/>
  <c r="V278" i="5"/>
  <c r="X278" i="5"/>
  <c r="B279" i="5"/>
  <c r="V279" i="5"/>
  <c r="X279" i="5"/>
  <c r="B280" i="5"/>
  <c r="V280" i="5"/>
  <c r="X280" i="5"/>
  <c r="B281" i="5"/>
  <c r="V281" i="5"/>
  <c r="X281" i="5"/>
  <c r="B282" i="5"/>
  <c r="V282" i="5"/>
  <c r="X282" i="5"/>
  <c r="B283" i="5"/>
  <c r="V283" i="5"/>
  <c r="X283" i="5"/>
  <c r="B284" i="5"/>
  <c r="V284" i="5"/>
  <c r="X284" i="5"/>
  <c r="B285" i="5"/>
  <c r="V285" i="5"/>
  <c r="X285" i="5"/>
  <c r="B286" i="5"/>
  <c r="V286" i="5"/>
  <c r="X286" i="5"/>
  <c r="B287" i="5"/>
  <c r="V287" i="5"/>
  <c r="X287" i="5"/>
  <c r="B288" i="5"/>
  <c r="V288" i="5"/>
  <c r="X288" i="5"/>
  <c r="V289" i="5"/>
  <c r="X289" i="5"/>
  <c r="V290" i="5"/>
  <c r="B291" i="5"/>
  <c r="V291" i="5"/>
  <c r="X291" i="5"/>
  <c r="B292" i="5"/>
  <c r="V292" i="5"/>
  <c r="X292" i="5"/>
  <c r="B293" i="5"/>
  <c r="V293" i="5"/>
  <c r="B294" i="5"/>
  <c r="V294" i="5"/>
  <c r="B295" i="5"/>
  <c r="V295" i="5"/>
  <c r="X295" i="5"/>
  <c r="B296" i="5"/>
  <c r="V296" i="5"/>
  <c r="X296" i="5"/>
  <c r="B297" i="5"/>
  <c r="V297" i="5"/>
  <c r="X297" i="5"/>
  <c r="B298" i="5"/>
  <c r="V298" i="5"/>
  <c r="X298" i="5"/>
  <c r="B299" i="5"/>
  <c r="V299" i="5"/>
  <c r="X299" i="5"/>
  <c r="B300" i="5"/>
  <c r="V300" i="5"/>
  <c r="X300" i="5"/>
  <c r="B301" i="5"/>
  <c r="V301" i="5"/>
  <c r="B302" i="5"/>
  <c r="V302" i="5"/>
  <c r="B303" i="5"/>
  <c r="V303" i="5"/>
  <c r="X303" i="5"/>
  <c r="B304" i="5"/>
  <c r="V304" i="5"/>
  <c r="X304" i="5"/>
  <c r="B305" i="5"/>
  <c r="V305" i="5"/>
  <c r="B306" i="5"/>
  <c r="V306" i="5"/>
  <c r="B307" i="5"/>
  <c r="V307" i="5"/>
  <c r="X307" i="5"/>
  <c r="B308" i="5"/>
  <c r="V308" i="5"/>
  <c r="X308" i="5"/>
  <c r="B309" i="5"/>
  <c r="V309" i="5"/>
  <c r="B310" i="5"/>
  <c r="V310" i="5"/>
  <c r="B311" i="5"/>
  <c r="V311" i="5"/>
  <c r="X311" i="5"/>
  <c r="B312" i="5"/>
  <c r="V312" i="5"/>
  <c r="X312" i="5"/>
  <c r="B313" i="5"/>
  <c r="V313" i="5"/>
  <c r="B314" i="5"/>
  <c r="V314" i="5"/>
  <c r="X314" i="5"/>
  <c r="B315" i="5"/>
  <c r="V315" i="5"/>
  <c r="X315" i="5"/>
  <c r="B316" i="5"/>
  <c r="V316" i="5"/>
  <c r="X316" i="5"/>
  <c r="B317" i="5"/>
  <c r="V317" i="5"/>
  <c r="X317" i="5"/>
  <c r="B318" i="5"/>
  <c r="V318" i="5"/>
  <c r="B319" i="5"/>
  <c r="V319" i="5"/>
  <c r="X319" i="5"/>
  <c r="B320" i="5"/>
  <c r="V320" i="5"/>
  <c r="X320" i="5"/>
  <c r="B321" i="5"/>
  <c r="V321" i="5"/>
  <c r="B322" i="5"/>
  <c r="V322" i="5"/>
  <c r="B323" i="5"/>
  <c r="V323" i="5"/>
  <c r="X323" i="5"/>
  <c r="B324" i="5"/>
  <c r="V324" i="5"/>
  <c r="X324" i="5"/>
  <c r="B325" i="5"/>
  <c r="V325" i="5"/>
  <c r="X325" i="5"/>
  <c r="B326" i="5"/>
  <c r="V326" i="5"/>
  <c r="B327" i="5"/>
  <c r="V327" i="5"/>
  <c r="X327" i="5"/>
  <c r="B328" i="5"/>
  <c r="V328" i="5"/>
  <c r="X328" i="5"/>
  <c r="B329" i="5"/>
  <c r="V329" i="5"/>
  <c r="B330" i="5"/>
  <c r="V330" i="5"/>
  <c r="X330" i="5"/>
  <c r="B331" i="5"/>
  <c r="V331" i="5"/>
  <c r="X331" i="5"/>
  <c r="B332" i="5"/>
  <c r="V332" i="5"/>
  <c r="X332" i="5"/>
  <c r="B333" i="5"/>
  <c r="V333" i="5"/>
  <c r="B334" i="5"/>
  <c r="V334" i="5"/>
  <c r="B335" i="5"/>
  <c r="V335" i="5"/>
  <c r="X335" i="5"/>
  <c r="B336" i="5"/>
  <c r="V336" i="5"/>
  <c r="X336" i="5"/>
  <c r="B337" i="5"/>
  <c r="V337" i="5"/>
  <c r="B338" i="5"/>
  <c r="V338" i="5"/>
  <c r="B339" i="5"/>
  <c r="V339" i="5"/>
  <c r="X339" i="5"/>
  <c r="B340" i="5"/>
  <c r="V340" i="5"/>
  <c r="X340" i="5"/>
  <c r="B341" i="5"/>
  <c r="V341" i="5"/>
  <c r="B342" i="5"/>
  <c r="V342" i="5"/>
  <c r="B343" i="5"/>
  <c r="V343" i="5"/>
  <c r="X343" i="5"/>
  <c r="B344" i="5"/>
  <c r="V344" i="5"/>
  <c r="X344" i="5"/>
  <c r="B345" i="5"/>
  <c r="V345" i="5"/>
  <c r="X345" i="5"/>
  <c r="B346" i="5"/>
  <c r="V346" i="5"/>
  <c r="X346" i="5"/>
  <c r="V347" i="5"/>
  <c r="X347" i="5"/>
  <c r="V348" i="5"/>
  <c r="X348" i="5"/>
  <c r="B349" i="5"/>
  <c r="V349" i="5"/>
  <c r="X349" i="5"/>
  <c r="B350" i="5"/>
  <c r="V350" i="5"/>
  <c r="B351" i="5"/>
  <c r="V351" i="5"/>
  <c r="B352" i="5"/>
  <c r="V352" i="5"/>
  <c r="X352" i="5"/>
  <c r="B353" i="5"/>
  <c r="V353" i="5"/>
  <c r="X353" i="5"/>
  <c r="B354" i="5"/>
  <c r="V354" i="5"/>
  <c r="X354" i="5"/>
  <c r="B355" i="5"/>
  <c r="V355" i="5"/>
  <c r="X355" i="5"/>
  <c r="B356" i="5"/>
  <c r="V356" i="5"/>
  <c r="X356" i="5"/>
  <c r="B357" i="5"/>
  <c r="V357" i="5"/>
  <c r="X357" i="5"/>
  <c r="B358" i="5"/>
  <c r="V358" i="5"/>
  <c r="X358" i="5"/>
  <c r="B359" i="5"/>
  <c r="V359" i="5"/>
  <c r="B360" i="5"/>
  <c r="V360" i="5"/>
  <c r="X360" i="5"/>
  <c r="B361" i="5"/>
  <c r="V361" i="5"/>
  <c r="X361" i="5"/>
  <c r="B362" i="5"/>
  <c r="V362" i="5"/>
  <c r="B363" i="5"/>
  <c r="V363" i="5"/>
  <c r="X363" i="5"/>
  <c r="B364" i="5"/>
  <c r="V364" i="5"/>
  <c r="X364" i="5"/>
  <c r="B365" i="5"/>
  <c r="V365" i="5"/>
  <c r="X365" i="5"/>
  <c r="B366" i="5"/>
  <c r="V366" i="5"/>
  <c r="X366" i="5"/>
  <c r="B367" i="5"/>
  <c r="V367" i="5"/>
  <c r="X367" i="5"/>
  <c r="B368" i="5"/>
  <c r="V368" i="5"/>
  <c r="X368" i="5"/>
  <c r="B369" i="5"/>
  <c r="V369" i="5"/>
  <c r="X369" i="5"/>
  <c r="B370" i="5"/>
  <c r="V370" i="5"/>
  <c r="B371" i="5"/>
  <c r="V371" i="5"/>
  <c r="X371" i="5"/>
  <c r="B372" i="5"/>
  <c r="V372" i="5"/>
  <c r="X372" i="5"/>
  <c r="B373" i="5"/>
  <c r="V373" i="5"/>
  <c r="X373" i="5"/>
  <c r="B374" i="5"/>
  <c r="V374" i="5"/>
  <c r="B375" i="5"/>
  <c r="V375" i="5"/>
  <c r="X375" i="5"/>
  <c r="B376" i="5"/>
  <c r="V376" i="5"/>
  <c r="X376" i="5"/>
  <c r="B377" i="5"/>
  <c r="V377" i="5"/>
  <c r="X377" i="5"/>
  <c r="B378" i="5"/>
  <c r="V378" i="5"/>
  <c r="B379" i="5"/>
  <c r="V379" i="5"/>
  <c r="X379" i="5"/>
  <c r="B380" i="5"/>
  <c r="V380" i="5"/>
  <c r="X380" i="5"/>
  <c r="B381" i="5"/>
  <c r="V381" i="5"/>
  <c r="X381" i="5"/>
  <c r="B382" i="5"/>
  <c r="V382" i="5"/>
  <c r="B383" i="5"/>
  <c r="V383" i="5"/>
  <c r="B384" i="5"/>
  <c r="V384" i="5"/>
  <c r="X384" i="5"/>
  <c r="B385" i="5"/>
  <c r="V385" i="5"/>
  <c r="X385" i="5"/>
  <c r="B386" i="5"/>
  <c r="V386" i="5"/>
  <c r="X386" i="5"/>
  <c r="B387" i="5"/>
  <c r="V387" i="5"/>
  <c r="X387" i="5"/>
  <c r="B388" i="5"/>
  <c r="V388" i="5"/>
  <c r="X388" i="5"/>
  <c r="B389" i="5"/>
  <c r="V389" i="5"/>
  <c r="X389" i="5"/>
  <c r="B390" i="5"/>
  <c r="V390" i="5"/>
  <c r="X390" i="5"/>
  <c r="B391" i="5"/>
  <c r="V391" i="5"/>
  <c r="B392" i="5"/>
  <c r="V392" i="5"/>
  <c r="X392" i="5"/>
  <c r="B393" i="5"/>
  <c r="V393" i="5"/>
  <c r="X393" i="5"/>
  <c r="V394" i="5"/>
  <c r="V395" i="5"/>
  <c r="X395" i="5"/>
  <c r="B396" i="5"/>
  <c r="V396" i="5"/>
  <c r="X396" i="5"/>
  <c r="B397" i="5"/>
  <c r="V397" i="5"/>
  <c r="X397" i="5"/>
  <c r="B398" i="5"/>
  <c r="V398" i="5"/>
  <c r="X398" i="5"/>
  <c r="V399" i="5"/>
  <c r="X399" i="5"/>
  <c r="V400" i="5"/>
  <c r="X400" i="5"/>
  <c r="V401" i="5"/>
  <c r="V402" i="5"/>
  <c r="X402" i="5"/>
  <c r="V403" i="5"/>
  <c r="X403" i="5"/>
  <c r="V404" i="5"/>
  <c r="X404" i="5"/>
  <c r="V405" i="5"/>
  <c r="V406" i="5"/>
  <c r="V407" i="5"/>
  <c r="X407" i="5"/>
  <c r="V408" i="5"/>
  <c r="X408" i="5"/>
  <c r="V409" i="5"/>
  <c r="X409" i="5"/>
  <c r="V410" i="5"/>
  <c r="X410" i="5"/>
  <c r="V411" i="5"/>
  <c r="V412" i="5"/>
  <c r="X412" i="5"/>
  <c r="V413" i="5"/>
  <c r="X413" i="5"/>
  <c r="V414" i="5"/>
  <c r="X414" i="5"/>
  <c r="V415" i="5"/>
  <c r="X415" i="5"/>
  <c r="V416" i="5"/>
  <c r="X416" i="5"/>
  <c r="V417" i="5"/>
  <c r="X417" i="5"/>
  <c r="V418" i="5"/>
  <c r="V419" i="5"/>
  <c r="V420" i="5"/>
  <c r="X420" i="5"/>
  <c r="V421" i="5"/>
  <c r="X421" i="5"/>
  <c r="V422" i="5"/>
  <c r="X422" i="5"/>
  <c r="V423" i="5"/>
  <c r="X423" i="5"/>
  <c r="V424" i="5"/>
  <c r="X424" i="5"/>
  <c r="V425" i="5"/>
  <c r="X425" i="5"/>
  <c r="V426" i="5"/>
  <c r="X426" i="5"/>
  <c r="V427" i="5"/>
  <c r="X427" i="5"/>
  <c r="V428" i="5"/>
  <c r="X428" i="5"/>
  <c r="V429" i="5"/>
  <c r="V430" i="5"/>
  <c r="V431" i="5"/>
  <c r="X431" i="5"/>
  <c r="V432" i="5"/>
  <c r="X432" i="5"/>
  <c r="V433" i="5"/>
  <c r="X433" i="5"/>
  <c r="V434" i="5"/>
  <c r="X434" i="5"/>
  <c r="V435" i="5"/>
  <c r="V436" i="5"/>
  <c r="X436" i="5"/>
  <c r="V437" i="5"/>
  <c r="X437" i="5"/>
  <c r="V438" i="5"/>
  <c r="X438" i="5"/>
  <c r="V439" i="5"/>
  <c r="X439" i="5"/>
  <c r="V440" i="5"/>
  <c r="X440" i="5"/>
  <c r="V441" i="5"/>
  <c r="X441" i="5"/>
  <c r="V442" i="5"/>
  <c r="V443" i="5"/>
  <c r="X443" i="5"/>
  <c r="V444" i="5"/>
  <c r="X444" i="5"/>
  <c r="V445" i="5"/>
  <c r="X445" i="5"/>
  <c r="V446" i="5"/>
  <c r="X446" i="5"/>
  <c r="V447" i="5"/>
  <c r="V448" i="5"/>
  <c r="V449" i="5"/>
  <c r="X449" i="5"/>
  <c r="V450" i="5"/>
  <c r="X450" i="5"/>
  <c r="V451" i="5"/>
  <c r="X451" i="5"/>
  <c r="V452" i="5"/>
  <c r="X452" i="5"/>
  <c r="V453" i="5"/>
  <c r="V454" i="5"/>
  <c r="V455" i="5"/>
  <c r="X455" i="5"/>
  <c r="V456" i="5"/>
  <c r="X456" i="5"/>
  <c r="V457" i="5"/>
  <c r="X457" i="5"/>
  <c r="V458" i="5"/>
  <c r="X458" i="5"/>
  <c r="V459" i="5"/>
  <c r="V460" i="5"/>
  <c r="V461" i="5"/>
  <c r="X461" i="5"/>
  <c r="V462" i="5"/>
  <c r="X462" i="5"/>
  <c r="V463" i="5"/>
  <c r="X463" i="5"/>
  <c r="V464" i="5"/>
  <c r="X464" i="5"/>
  <c r="V465" i="5"/>
  <c r="X465" i="5"/>
  <c r="V466" i="5"/>
  <c r="X466" i="5"/>
  <c r="V467" i="5"/>
  <c r="V468" i="5"/>
  <c r="X468" i="5"/>
  <c r="V469" i="5"/>
  <c r="X469" i="5"/>
  <c r="V470" i="5"/>
  <c r="X470" i="5"/>
  <c r="V471" i="5"/>
  <c r="V472" i="5"/>
  <c r="V473" i="5"/>
  <c r="X473" i="5"/>
  <c r="V474" i="5"/>
  <c r="X474" i="5"/>
  <c r="V475" i="5"/>
  <c r="X475" i="5"/>
  <c r="V476" i="5"/>
  <c r="X476" i="5"/>
  <c r="V477" i="5"/>
  <c r="V478" i="5"/>
  <c r="X478" i="5"/>
  <c r="V479" i="5"/>
  <c r="X479" i="5"/>
  <c r="V480" i="5"/>
  <c r="X480" i="5"/>
  <c r="V481" i="5"/>
  <c r="X481" i="5"/>
  <c r="V482" i="5"/>
  <c r="X482" i="5"/>
  <c r="V483" i="5"/>
  <c r="V484" i="5"/>
  <c r="V485" i="5"/>
  <c r="X485" i="5"/>
  <c r="V486" i="5"/>
  <c r="X486" i="5"/>
  <c r="V487" i="5"/>
  <c r="X487" i="5"/>
  <c r="V488" i="5"/>
  <c r="X488" i="5"/>
  <c r="V489" i="5"/>
  <c r="X489" i="5"/>
  <c r="V490" i="5"/>
  <c r="X490" i="5"/>
  <c r="V491" i="5"/>
  <c r="X491" i="5"/>
  <c r="V492" i="5"/>
  <c r="X492" i="5"/>
  <c r="V493" i="5"/>
  <c r="X493" i="5"/>
  <c r="V494" i="5"/>
  <c r="V495" i="5"/>
  <c r="X495" i="5"/>
  <c r="V496" i="5"/>
  <c r="V497" i="5"/>
  <c r="X497" i="5"/>
  <c r="V498" i="5"/>
  <c r="X498" i="5"/>
  <c r="V499" i="5"/>
  <c r="X499" i="5"/>
  <c r="V500" i="5"/>
  <c r="X500" i="5"/>
  <c r="V501" i="5"/>
  <c r="X501" i="5"/>
  <c r="V502" i="5"/>
  <c r="V503" i="5"/>
  <c r="X503" i="5"/>
  <c r="V504" i="5"/>
  <c r="X504" i="5"/>
  <c r="V505" i="5"/>
  <c r="X505" i="5"/>
  <c r="V506" i="5"/>
  <c r="X506" i="5"/>
  <c r="V507" i="5"/>
  <c r="V508" i="5"/>
  <c r="V509" i="5"/>
  <c r="V510" i="5"/>
  <c r="X510" i="5"/>
  <c r="V511" i="5"/>
  <c r="X511" i="5"/>
  <c r="V512" i="5"/>
  <c r="X512" i="5"/>
  <c r="V513" i="5"/>
  <c r="X513" i="5"/>
  <c r="V514" i="5"/>
  <c r="V515" i="5"/>
  <c r="X515" i="5"/>
  <c r="V516" i="5"/>
  <c r="X516" i="5"/>
  <c r="V517" i="5"/>
  <c r="X517" i="5"/>
  <c r="V518" i="5"/>
  <c r="X518" i="5"/>
  <c r="V519" i="5"/>
  <c r="V520" i="5"/>
  <c r="V521" i="5"/>
  <c r="X521" i="5"/>
  <c r="V522" i="5"/>
  <c r="X522" i="5"/>
  <c r="V523" i="5"/>
  <c r="X523" i="5"/>
  <c r="V524" i="5"/>
  <c r="X524" i="5"/>
  <c r="V525" i="5"/>
  <c r="X525" i="5"/>
  <c r="V526" i="5"/>
  <c r="V527" i="5"/>
  <c r="X527" i="5"/>
  <c r="V528" i="5"/>
  <c r="X528" i="5"/>
  <c r="V529" i="5"/>
  <c r="X529" i="5"/>
  <c r="V530" i="5"/>
  <c r="X530" i="5"/>
  <c r="V531" i="5"/>
  <c r="V532" i="5"/>
  <c r="V533" i="5"/>
  <c r="V534" i="5"/>
  <c r="X534" i="5"/>
  <c r="V535" i="5"/>
  <c r="X535" i="5"/>
  <c r="V536" i="5"/>
  <c r="X536" i="5"/>
  <c r="V537" i="5"/>
  <c r="X537" i="5"/>
  <c r="V538" i="5"/>
  <c r="V539" i="5"/>
  <c r="X539" i="5"/>
  <c r="V540" i="5"/>
  <c r="X540" i="5"/>
  <c r="V541" i="5"/>
  <c r="X541" i="5"/>
  <c r="V542" i="5"/>
  <c r="X542" i="5"/>
  <c r="V543" i="5"/>
  <c r="V544" i="5"/>
  <c r="X544" i="5"/>
  <c r="V545" i="5"/>
  <c r="X545" i="5"/>
  <c r="V546" i="5"/>
  <c r="X546" i="5"/>
  <c r="V547" i="5"/>
  <c r="X547" i="5"/>
  <c r="V548" i="5"/>
  <c r="X548" i="5"/>
  <c r="V549" i="5"/>
  <c r="X549" i="5"/>
  <c r="V550" i="5"/>
  <c r="V551" i="5"/>
  <c r="X551" i="5"/>
  <c r="V552" i="5"/>
  <c r="X552" i="5"/>
  <c r="V553" i="5"/>
  <c r="X553" i="5"/>
  <c r="V554" i="5"/>
  <c r="X554" i="5"/>
  <c r="V555" i="5"/>
  <c r="V556" i="5"/>
  <c r="X556" i="5"/>
  <c r="V557" i="5"/>
  <c r="X557" i="5"/>
  <c r="V558" i="5"/>
  <c r="X558" i="5"/>
  <c r="V559" i="5"/>
  <c r="X559" i="5"/>
  <c r="V560" i="5"/>
  <c r="X560" i="5"/>
  <c r="V561" i="5"/>
  <c r="V562" i="5"/>
  <c r="V563" i="5"/>
  <c r="X563" i="5"/>
  <c r="V564" i="5"/>
  <c r="X564" i="5"/>
  <c r="V565" i="5"/>
  <c r="X565" i="5"/>
  <c r="V566" i="5"/>
  <c r="X566" i="5"/>
  <c r="V567" i="5"/>
  <c r="X567" i="5"/>
  <c r="V568" i="5"/>
  <c r="X568" i="5"/>
  <c r="V569" i="5"/>
  <c r="X569" i="5"/>
  <c r="V570" i="5"/>
  <c r="X570" i="5"/>
  <c r="V571" i="5"/>
  <c r="X571" i="5"/>
  <c r="V572" i="5"/>
  <c r="X572" i="5"/>
  <c r="V573" i="5"/>
  <c r="V574" i="5"/>
  <c r="V575" i="5"/>
  <c r="X575" i="5"/>
  <c r="V576" i="5"/>
  <c r="X576" i="5"/>
  <c r="V577" i="5"/>
  <c r="X577" i="5"/>
  <c r="V578" i="5"/>
  <c r="X578" i="5"/>
  <c r="V579" i="5"/>
  <c r="V580" i="5"/>
  <c r="X580" i="5"/>
  <c r="V581" i="5"/>
  <c r="X581" i="5"/>
  <c r="V582" i="5"/>
  <c r="X582" i="5"/>
  <c r="V583" i="5"/>
  <c r="X583" i="5"/>
  <c r="V584" i="5"/>
  <c r="X584" i="5"/>
  <c r="V585" i="5"/>
  <c r="V586" i="5"/>
  <c r="V587" i="5"/>
  <c r="X587" i="5"/>
  <c r="V588" i="5"/>
  <c r="X588" i="5"/>
  <c r="V589" i="5"/>
  <c r="X589" i="5"/>
  <c r="V590" i="5"/>
  <c r="X590" i="5"/>
  <c r="V591" i="5"/>
  <c r="X591" i="5"/>
  <c r="V592" i="5"/>
  <c r="V593" i="5"/>
  <c r="X593" i="5"/>
  <c r="V594" i="5"/>
  <c r="X594" i="5"/>
  <c r="V595" i="5"/>
  <c r="X595" i="5"/>
  <c r="V596" i="5"/>
  <c r="X596" i="5"/>
  <c r="V597" i="5"/>
  <c r="V598" i="5"/>
  <c r="V599" i="5"/>
  <c r="X599" i="5"/>
  <c r="V600" i="5"/>
  <c r="X600" i="5"/>
  <c r="V601" i="5"/>
  <c r="X601" i="5"/>
  <c r="V602" i="5"/>
  <c r="X602" i="5"/>
  <c r="V603" i="5"/>
  <c r="V604" i="5"/>
  <c r="V605" i="5"/>
  <c r="X605" i="5"/>
  <c r="V606" i="5"/>
  <c r="X606" i="5"/>
  <c r="V607" i="5"/>
  <c r="X607" i="5"/>
  <c r="V608" i="5"/>
  <c r="V609" i="5"/>
  <c r="V610" i="5"/>
  <c r="X610" i="5"/>
  <c r="V611" i="5"/>
  <c r="X611" i="5"/>
  <c r="V612" i="5"/>
  <c r="X612" i="5"/>
  <c r="V613" i="5"/>
  <c r="X613" i="5"/>
  <c r="V614" i="5"/>
  <c r="X614" i="5"/>
  <c r="V615" i="5"/>
  <c r="X615" i="5"/>
  <c r="V616" i="5"/>
  <c r="V617" i="5"/>
  <c r="X617" i="5"/>
  <c r="V618" i="5"/>
  <c r="X618" i="5"/>
  <c r="V619" i="5"/>
  <c r="X619" i="5"/>
  <c r="V620" i="5"/>
  <c r="X620" i="5"/>
  <c r="V621" i="5"/>
  <c r="V622" i="5"/>
  <c r="X622" i="5"/>
  <c r="V623" i="5"/>
  <c r="X623" i="5"/>
  <c r="V624" i="5"/>
  <c r="X624" i="5"/>
  <c r="V625" i="5"/>
  <c r="X625" i="5"/>
  <c r="V626" i="5"/>
  <c r="X626" i="5"/>
  <c r="V627" i="5"/>
  <c r="X627" i="5"/>
  <c r="V628" i="5"/>
  <c r="X628" i="5"/>
  <c r="V629" i="5"/>
  <c r="X629" i="5"/>
  <c r="V630" i="5"/>
  <c r="X630" i="5"/>
  <c r="V631" i="5"/>
  <c r="X631" i="5"/>
  <c r="V632" i="5"/>
  <c r="X632" i="5"/>
  <c r="V633" i="5"/>
  <c r="V634" i="5"/>
  <c r="X634" i="5"/>
  <c r="V635" i="5"/>
  <c r="X635" i="5"/>
  <c r="V636" i="5"/>
  <c r="X636" i="5"/>
  <c r="V637" i="5"/>
  <c r="X637" i="5"/>
  <c r="V638" i="5"/>
  <c r="X638" i="5"/>
  <c r="V639" i="5"/>
  <c r="V640" i="5"/>
  <c r="V641" i="5"/>
  <c r="X641" i="5"/>
  <c r="V642" i="5"/>
  <c r="X642" i="5"/>
  <c r="V643" i="5"/>
  <c r="X643" i="5"/>
  <c r="V644" i="5"/>
  <c r="X644" i="5"/>
  <c r="V645" i="5"/>
  <c r="X645" i="5"/>
  <c r="V646" i="5"/>
  <c r="V647" i="5"/>
  <c r="X647" i="5"/>
  <c r="V648" i="5"/>
  <c r="X648" i="5"/>
  <c r="V649" i="5"/>
  <c r="X649" i="5"/>
  <c r="V650" i="5"/>
  <c r="X650" i="5"/>
  <c r="V651" i="5"/>
  <c r="V652" i="5"/>
  <c r="V653" i="5"/>
  <c r="X653" i="5"/>
  <c r="V654" i="5"/>
  <c r="X654" i="5"/>
  <c r="V655" i="5"/>
  <c r="X655" i="5"/>
  <c r="V656" i="5"/>
  <c r="X656" i="5"/>
  <c r="V657" i="5"/>
  <c r="V658" i="5"/>
  <c r="V659" i="5"/>
  <c r="X659" i="5"/>
  <c r="V660" i="5"/>
  <c r="X660" i="5"/>
  <c r="V661" i="5"/>
  <c r="X661" i="5"/>
  <c r="V662" i="5"/>
  <c r="X662" i="5"/>
  <c r="V663" i="5"/>
  <c r="V664" i="5"/>
  <c r="V665" i="5"/>
  <c r="V666" i="5"/>
  <c r="X666" i="5"/>
  <c r="V667" i="5"/>
  <c r="X667" i="5"/>
  <c r="V668" i="5"/>
  <c r="X668" i="5"/>
  <c r="V669" i="5"/>
  <c r="X669" i="5"/>
  <c r="V670" i="5"/>
  <c r="X670" i="5"/>
  <c r="V671" i="5"/>
  <c r="X671" i="5"/>
  <c r="V672" i="5"/>
  <c r="X672" i="5"/>
  <c r="V673" i="5"/>
  <c r="X673" i="5"/>
  <c r="V674" i="5"/>
  <c r="X674" i="5"/>
  <c r="V675" i="5"/>
  <c r="X675" i="5"/>
  <c r="V676" i="5"/>
  <c r="V677" i="5"/>
  <c r="X677" i="5"/>
  <c r="V678" i="5"/>
  <c r="X678" i="5"/>
  <c r="V679" i="5"/>
  <c r="X679" i="5"/>
  <c r="V680" i="5"/>
  <c r="X680" i="5"/>
  <c r="V681" i="5"/>
  <c r="V682" i="5"/>
  <c r="V683" i="5"/>
  <c r="X683" i="5"/>
  <c r="V684" i="5"/>
  <c r="X684" i="5"/>
  <c r="V685" i="5"/>
  <c r="X685" i="5"/>
  <c r="V686" i="5"/>
  <c r="X686" i="5"/>
  <c r="V687" i="5"/>
  <c r="V688" i="5"/>
  <c r="X688" i="5"/>
  <c r="V689" i="5"/>
  <c r="X689" i="5"/>
  <c r="V690" i="5"/>
  <c r="X690" i="5"/>
  <c r="V691" i="5"/>
  <c r="X691" i="5"/>
  <c r="V692" i="5"/>
  <c r="X692" i="5"/>
  <c r="V693" i="5"/>
  <c r="X693" i="5"/>
  <c r="V694" i="5"/>
  <c r="V695" i="5"/>
  <c r="X695" i="5"/>
  <c r="V696" i="5"/>
  <c r="X696" i="5"/>
  <c r="V697" i="5"/>
  <c r="X697" i="5"/>
  <c r="V698" i="5"/>
  <c r="V699" i="5"/>
  <c r="V700" i="5"/>
  <c r="X700" i="5"/>
  <c r="V701" i="5"/>
  <c r="X701" i="5"/>
  <c r="V702" i="5"/>
  <c r="X702" i="5"/>
  <c r="V703" i="5"/>
  <c r="X703" i="5"/>
  <c r="V704" i="5"/>
  <c r="X704" i="5"/>
  <c r="V705" i="5"/>
  <c r="X705" i="5"/>
  <c r="V706" i="5"/>
  <c r="V707" i="5"/>
  <c r="V708" i="5"/>
  <c r="X708" i="5"/>
  <c r="V709" i="5"/>
  <c r="X709" i="5"/>
  <c r="V710" i="5"/>
  <c r="X710" i="5"/>
  <c r="V711" i="5"/>
  <c r="V712" i="5"/>
  <c r="X712" i="5"/>
  <c r="V713" i="5"/>
  <c r="X713" i="5"/>
  <c r="V714" i="5"/>
  <c r="X714" i="5"/>
  <c r="V715" i="5"/>
  <c r="X715" i="5"/>
  <c r="V716" i="5"/>
  <c r="X716" i="5"/>
  <c r="V717" i="5"/>
  <c r="X717" i="5"/>
  <c r="V718" i="5"/>
  <c r="V719" i="5"/>
  <c r="X719" i="5"/>
  <c r="V720" i="5"/>
  <c r="X720" i="5"/>
  <c r="V721" i="5"/>
  <c r="X721" i="5"/>
  <c r="V722" i="5"/>
  <c r="X722" i="5"/>
  <c r="V723" i="5"/>
  <c r="V724" i="5"/>
  <c r="V725" i="5"/>
  <c r="X725" i="5"/>
  <c r="V726" i="5"/>
  <c r="X726" i="5"/>
  <c r="V727" i="5"/>
  <c r="X727" i="5"/>
  <c r="V728" i="5"/>
  <c r="V729" i="5"/>
  <c r="X729" i="5"/>
  <c r="V730" i="5"/>
  <c r="V731" i="5"/>
  <c r="X731" i="5"/>
  <c r="V732" i="5"/>
  <c r="X732" i="5"/>
  <c r="V733" i="5"/>
  <c r="X733" i="5"/>
  <c r="V734" i="5"/>
  <c r="X734" i="5"/>
  <c r="V735" i="5"/>
  <c r="V736" i="5"/>
  <c r="V737" i="5"/>
  <c r="X737" i="5"/>
  <c r="V738" i="5"/>
  <c r="X738" i="5"/>
  <c r="V739" i="5"/>
  <c r="X739" i="5"/>
  <c r="V740" i="5"/>
  <c r="X740" i="5"/>
  <c r="V741" i="5"/>
  <c r="X741" i="5"/>
  <c r="V742" i="5"/>
  <c r="V743" i="5"/>
  <c r="X743" i="5"/>
  <c r="V744" i="5"/>
  <c r="X744" i="5"/>
  <c r="V745" i="5"/>
  <c r="X745" i="5"/>
  <c r="V746" i="5"/>
  <c r="X746" i="5"/>
  <c r="V747" i="5"/>
  <c r="V748" i="5"/>
  <c r="V749" i="5"/>
  <c r="X749" i="5"/>
  <c r="V750" i="5"/>
  <c r="X750" i="5"/>
  <c r="V751" i="5"/>
  <c r="X751" i="5"/>
  <c r="V752" i="5"/>
  <c r="X752" i="5"/>
  <c r="V753" i="5"/>
  <c r="X753" i="5"/>
  <c r="V754" i="5"/>
  <c r="X754" i="5"/>
  <c r="V755" i="5"/>
  <c r="V756" i="5"/>
  <c r="X756" i="5"/>
  <c r="V757" i="5"/>
  <c r="X757" i="5"/>
  <c r="V758" i="5"/>
  <c r="V759" i="5"/>
  <c r="V760" i="5"/>
  <c r="X760" i="5"/>
  <c r="V761" i="5"/>
  <c r="X761" i="5"/>
  <c r="V762" i="5"/>
  <c r="X762" i="5"/>
  <c r="V763" i="5"/>
  <c r="X763" i="5"/>
  <c r="V764" i="5"/>
  <c r="X764" i="5"/>
  <c r="V765" i="5"/>
  <c r="X765" i="5"/>
  <c r="V766" i="5"/>
  <c r="X766" i="5"/>
  <c r="V767" i="5"/>
  <c r="X767" i="5"/>
  <c r="V768" i="5"/>
  <c r="X768" i="5"/>
  <c r="V769" i="5"/>
  <c r="X769" i="5"/>
  <c r="V770" i="5"/>
  <c r="X770" i="5"/>
  <c r="V771" i="5"/>
  <c r="V772" i="5"/>
  <c r="V773" i="5"/>
  <c r="X773" i="5"/>
  <c r="V774" i="5"/>
  <c r="X774" i="5"/>
  <c r="V775" i="5"/>
  <c r="X775" i="5"/>
  <c r="V776" i="5"/>
  <c r="X776" i="5"/>
  <c r="V777" i="5"/>
  <c r="X777" i="5"/>
  <c r="V778" i="5"/>
  <c r="X778" i="5"/>
  <c r="V779" i="5"/>
  <c r="X779" i="5"/>
  <c r="V780" i="5"/>
  <c r="X780" i="5"/>
  <c r="V781" i="5"/>
  <c r="X781" i="5"/>
  <c r="V782" i="5"/>
  <c r="X782" i="5"/>
  <c r="V783" i="5"/>
  <c r="V784" i="5"/>
  <c r="V785" i="5"/>
  <c r="X785" i="5"/>
  <c r="V786" i="5"/>
  <c r="X786" i="5"/>
  <c r="V787" i="5"/>
  <c r="X787" i="5"/>
  <c r="V788" i="5"/>
  <c r="X788" i="5"/>
  <c r="V789" i="5"/>
  <c r="V790" i="5"/>
  <c r="V791" i="5"/>
  <c r="X791" i="5"/>
  <c r="V792" i="5"/>
  <c r="X792" i="5"/>
  <c r="V793" i="5"/>
  <c r="X793" i="5"/>
  <c r="V794" i="5"/>
  <c r="X794" i="5"/>
  <c r="V795" i="5"/>
  <c r="X795" i="5"/>
  <c r="V796" i="5"/>
  <c r="V797" i="5"/>
  <c r="X797" i="5"/>
  <c r="V798" i="5"/>
  <c r="X798" i="5"/>
  <c r="V799" i="5"/>
  <c r="X799" i="5"/>
  <c r="V800" i="5"/>
  <c r="X800" i="5"/>
  <c r="V801" i="5"/>
  <c r="X801" i="5"/>
  <c r="V802" i="5"/>
  <c r="V803" i="5"/>
  <c r="X803" i="5"/>
  <c r="V804" i="5"/>
  <c r="X804" i="5"/>
  <c r="V805" i="5"/>
  <c r="X805" i="5"/>
  <c r="V806" i="5"/>
  <c r="X806" i="5"/>
  <c r="V807" i="5"/>
  <c r="V808" i="5"/>
  <c r="V809" i="5"/>
  <c r="X809" i="5"/>
  <c r="V810" i="5"/>
  <c r="X810" i="5"/>
  <c r="V811" i="5"/>
  <c r="X811" i="5"/>
  <c r="V812" i="5"/>
  <c r="X812" i="5"/>
  <c r="V813" i="5"/>
  <c r="V814" i="5"/>
  <c r="X814" i="5"/>
  <c r="V815" i="5"/>
  <c r="X815" i="5"/>
  <c r="V816" i="5"/>
  <c r="X816" i="5"/>
  <c r="V817" i="5"/>
  <c r="X817" i="5"/>
  <c r="V818" i="5"/>
  <c r="V819" i="5"/>
  <c r="X819" i="5"/>
  <c r="V820" i="5"/>
  <c r="V821" i="5"/>
  <c r="X821" i="5"/>
  <c r="V822" i="5"/>
  <c r="X822" i="5"/>
  <c r="V823" i="5"/>
  <c r="X823" i="5"/>
  <c r="V824" i="5"/>
  <c r="X824" i="5"/>
  <c r="V825" i="5"/>
  <c r="X825" i="5"/>
  <c r="V826" i="5"/>
  <c r="V827" i="5"/>
  <c r="X827" i="5"/>
  <c r="V828" i="5"/>
  <c r="X828" i="5"/>
  <c r="V829" i="5"/>
  <c r="X829" i="5"/>
  <c r="V830" i="5"/>
  <c r="X830" i="5"/>
  <c r="V831" i="5"/>
  <c r="V832" i="5"/>
  <c r="X832" i="5"/>
  <c r="V833" i="5"/>
  <c r="X833" i="5"/>
  <c r="V834" i="5"/>
  <c r="X834" i="5"/>
  <c r="V835" i="5"/>
  <c r="X835" i="5"/>
  <c r="V836" i="5"/>
  <c r="X836" i="5"/>
  <c r="V837" i="5"/>
  <c r="V838" i="5"/>
  <c r="V839" i="5"/>
  <c r="X839" i="5"/>
  <c r="V840" i="5"/>
  <c r="X840" i="5"/>
  <c r="V841" i="5"/>
  <c r="X841" i="5"/>
  <c r="V842" i="5"/>
  <c r="X842" i="5"/>
  <c r="V843" i="5"/>
  <c r="X843" i="5"/>
  <c r="V844" i="5"/>
  <c r="X844" i="5"/>
  <c r="V845" i="5"/>
  <c r="X845" i="5"/>
  <c r="V846" i="5"/>
  <c r="X846" i="5"/>
  <c r="V847" i="5"/>
  <c r="X847" i="5"/>
  <c r="V848" i="5"/>
  <c r="X848" i="5"/>
  <c r="V849" i="5"/>
  <c r="V850" i="5"/>
  <c r="V851" i="5"/>
  <c r="X851" i="5"/>
  <c r="V852" i="5"/>
  <c r="X852" i="5"/>
  <c r="V853" i="5"/>
  <c r="X853" i="5"/>
  <c r="V854" i="5"/>
  <c r="X854" i="5"/>
  <c r="V855" i="5"/>
  <c r="X855" i="5"/>
  <c r="V856" i="5"/>
  <c r="X856" i="5"/>
  <c r="V857" i="5"/>
  <c r="X857" i="5"/>
  <c r="V858" i="5"/>
  <c r="X858" i="5"/>
  <c r="V859" i="5"/>
  <c r="X859" i="5"/>
  <c r="V860" i="5"/>
  <c r="X860" i="5"/>
  <c r="V861" i="5"/>
  <c r="V862" i="5"/>
  <c r="V863" i="5"/>
  <c r="V864" i="5"/>
  <c r="X864" i="5"/>
  <c r="V865" i="5"/>
  <c r="X865" i="5"/>
  <c r="V866" i="5"/>
  <c r="X866" i="5"/>
  <c r="V867" i="5"/>
  <c r="X867" i="5"/>
  <c r="V868" i="5"/>
  <c r="X868" i="5"/>
  <c r="V869" i="5"/>
  <c r="X869" i="5"/>
  <c r="V870" i="5"/>
  <c r="X870" i="5"/>
  <c r="V871" i="5"/>
  <c r="X871" i="5"/>
  <c r="V872" i="5"/>
  <c r="X872" i="5"/>
  <c r="V873" i="5"/>
  <c r="V874" i="5"/>
  <c r="V875" i="5"/>
  <c r="X875" i="5"/>
  <c r="V876" i="5"/>
  <c r="X876" i="5"/>
  <c r="V877" i="5"/>
  <c r="X877" i="5"/>
  <c r="V878" i="5"/>
  <c r="X878" i="5"/>
  <c r="V879" i="5"/>
  <c r="X879" i="5"/>
  <c r="V880" i="5"/>
  <c r="V881" i="5"/>
  <c r="X881" i="5"/>
  <c r="V882" i="5"/>
  <c r="X882" i="5"/>
  <c r="V883" i="5"/>
  <c r="X883" i="5"/>
  <c r="V884" i="5"/>
  <c r="X884" i="5"/>
  <c r="V885" i="5"/>
  <c r="V886" i="5"/>
  <c r="V887" i="5"/>
  <c r="X887" i="5"/>
  <c r="V888" i="5"/>
  <c r="X888" i="5"/>
  <c r="V889" i="5"/>
  <c r="X889" i="5"/>
  <c r="V890" i="5"/>
  <c r="X890" i="5"/>
  <c r="V891" i="5"/>
  <c r="X891" i="5"/>
  <c r="V892" i="5"/>
  <c r="V893" i="5"/>
  <c r="X893" i="5"/>
  <c r="V894" i="5"/>
  <c r="X894" i="5"/>
  <c r="V895" i="5"/>
  <c r="X895" i="5"/>
  <c r="V896" i="5"/>
  <c r="X896" i="5"/>
  <c r="V897" i="5"/>
  <c r="V898" i="5"/>
  <c r="X898" i="5"/>
  <c r="V899" i="5"/>
  <c r="X899" i="5"/>
  <c r="V900" i="5"/>
  <c r="X900" i="5"/>
  <c r="V901" i="5"/>
  <c r="X901" i="5"/>
  <c r="V902" i="5"/>
  <c r="X902" i="5"/>
  <c r="V903" i="5"/>
  <c r="X903" i="5"/>
  <c r="V904" i="5"/>
  <c r="V905" i="5"/>
  <c r="X905" i="5"/>
  <c r="V906" i="5"/>
  <c r="X906" i="5"/>
  <c r="V907" i="5"/>
  <c r="X907" i="5"/>
  <c r="V908" i="5"/>
  <c r="X908" i="5"/>
  <c r="V909" i="5"/>
  <c r="V910" i="5"/>
  <c r="X910" i="5"/>
  <c r="V911" i="5"/>
  <c r="X911" i="5"/>
  <c r="V912" i="5"/>
  <c r="X912" i="5"/>
  <c r="V913" i="5"/>
  <c r="X913" i="5"/>
  <c r="V914" i="5"/>
  <c r="V915" i="5"/>
  <c r="V916" i="5"/>
  <c r="X916" i="5"/>
  <c r="V917" i="5"/>
  <c r="X917" i="5"/>
  <c r="V918" i="5"/>
  <c r="X918" i="5"/>
  <c r="V919" i="5"/>
  <c r="X919" i="5"/>
  <c r="V920" i="5"/>
  <c r="X920" i="5"/>
  <c r="V921" i="5"/>
  <c r="X921" i="5"/>
  <c r="V922" i="5"/>
  <c r="X922" i="5"/>
  <c r="V923" i="5"/>
  <c r="X923" i="5"/>
  <c r="V924" i="5"/>
  <c r="X924" i="5"/>
  <c r="V925" i="5"/>
  <c r="X925" i="5"/>
  <c r="V926" i="5"/>
  <c r="X926" i="5"/>
  <c r="V927" i="5"/>
  <c r="V928" i="5"/>
  <c r="V929" i="5"/>
  <c r="X929" i="5"/>
  <c r="V930" i="5"/>
  <c r="X930" i="5"/>
  <c r="V931" i="5"/>
  <c r="X931" i="5"/>
  <c r="V932" i="5"/>
  <c r="X932" i="5"/>
  <c r="V933" i="5"/>
  <c r="X933" i="5"/>
  <c r="V934" i="5"/>
  <c r="V935" i="5"/>
  <c r="X935" i="5"/>
  <c r="V936" i="5"/>
  <c r="X936" i="5"/>
  <c r="V937" i="5"/>
  <c r="X937" i="5"/>
  <c r="V938" i="5"/>
  <c r="X938" i="5"/>
  <c r="V939" i="5"/>
  <c r="X939" i="5"/>
  <c r="V940" i="5"/>
  <c r="V941" i="5"/>
  <c r="X941" i="5"/>
  <c r="V942" i="5"/>
  <c r="X942" i="5"/>
  <c r="V943" i="5"/>
  <c r="X943" i="5"/>
  <c r="V944" i="5"/>
  <c r="X944" i="5"/>
  <c r="V945" i="5"/>
  <c r="X945" i="5"/>
  <c r="V946" i="5"/>
  <c r="V947" i="5"/>
  <c r="X947" i="5"/>
  <c r="V948" i="5"/>
  <c r="X948" i="5"/>
  <c r="V949" i="5"/>
  <c r="X949" i="5"/>
  <c r="V950" i="5"/>
  <c r="X950" i="5"/>
  <c r="V951" i="5"/>
  <c r="X951" i="5"/>
  <c r="V952" i="5"/>
  <c r="V953" i="5"/>
  <c r="X953" i="5"/>
  <c r="V954" i="5"/>
  <c r="X954" i="5"/>
  <c r="V955" i="5"/>
  <c r="X955" i="5"/>
  <c r="V956" i="5"/>
  <c r="X956" i="5"/>
  <c r="V957" i="5"/>
  <c r="X957" i="5"/>
  <c r="V958" i="5"/>
  <c r="V959" i="5"/>
  <c r="X959" i="5"/>
  <c r="V960" i="5"/>
  <c r="X960" i="5"/>
  <c r="V961" i="5"/>
  <c r="X961" i="5"/>
  <c r="V962" i="5"/>
  <c r="X962" i="5"/>
  <c r="V963" i="5"/>
  <c r="X963" i="5"/>
  <c r="V964" i="5"/>
  <c r="V965" i="5"/>
  <c r="X965" i="5"/>
  <c r="V966" i="5"/>
  <c r="X966" i="5"/>
  <c r="V967" i="5"/>
  <c r="X967" i="5"/>
  <c r="V968" i="5"/>
  <c r="X968" i="5"/>
  <c r="V969" i="5"/>
  <c r="X969" i="5"/>
  <c r="V970" i="5"/>
  <c r="V971" i="5"/>
  <c r="X971" i="5"/>
  <c r="V972" i="5"/>
  <c r="X972" i="5"/>
  <c r="V973" i="5"/>
  <c r="X973" i="5"/>
  <c r="V974" i="5"/>
  <c r="X974" i="5"/>
  <c r="V975" i="5"/>
  <c r="X975" i="5"/>
  <c r="V976" i="5"/>
  <c r="X976" i="5"/>
  <c r="V977" i="5"/>
  <c r="X977" i="5"/>
  <c r="V978" i="5"/>
  <c r="X978" i="5"/>
  <c r="V979" i="5"/>
  <c r="X979" i="5"/>
  <c r="V980" i="5"/>
  <c r="X980" i="5"/>
  <c r="V981" i="5"/>
  <c r="X981" i="5"/>
  <c r="V982" i="5"/>
  <c r="V983" i="5"/>
  <c r="X983" i="5"/>
  <c r="V984" i="5"/>
  <c r="X984" i="5"/>
  <c r="V985" i="5"/>
  <c r="X985" i="5"/>
  <c r="V986" i="5"/>
  <c r="X986" i="5"/>
  <c r="V987" i="5"/>
  <c r="X987" i="5"/>
  <c r="V988" i="5"/>
  <c r="X988" i="5"/>
  <c r="V989" i="5"/>
  <c r="X989" i="5"/>
  <c r="V990" i="5"/>
  <c r="X990" i="5"/>
  <c r="V991" i="5"/>
  <c r="X991" i="5"/>
  <c r="V992" i="5"/>
  <c r="X992" i="5"/>
  <c r="V993" i="5"/>
  <c r="V994" i="5"/>
  <c r="V995" i="5"/>
  <c r="X995" i="5"/>
  <c r="V996" i="5"/>
  <c r="X996" i="5"/>
  <c r="V997" i="5"/>
  <c r="X997" i="5"/>
  <c r="V998" i="5"/>
  <c r="X998" i="5"/>
  <c r="V999" i="5"/>
  <c r="X999" i="5"/>
  <c r="V1000" i="5"/>
  <c r="X1000" i="5"/>
  <c r="V1001" i="5"/>
  <c r="X1001" i="5"/>
  <c r="V1002" i="5"/>
  <c r="X1002" i="5"/>
  <c r="V1003" i="5"/>
  <c r="X1003" i="5"/>
  <c r="V1004" i="5"/>
  <c r="X1004" i="5"/>
  <c r="V1005" i="5"/>
  <c r="X1005" i="5"/>
  <c r="V1006" i="5"/>
  <c r="V1007" i="5"/>
  <c r="V1008" i="5"/>
  <c r="X1008" i="5"/>
  <c r="V1009" i="5"/>
  <c r="X1009" i="5"/>
  <c r="V1010" i="5"/>
  <c r="X1010" i="5"/>
  <c r="V1011" i="5"/>
  <c r="X1011" i="5"/>
  <c r="V1012" i="5"/>
  <c r="V1013" i="5"/>
  <c r="X1013" i="5"/>
  <c r="V1014" i="5"/>
  <c r="X1014" i="5"/>
  <c r="V1015" i="5"/>
  <c r="X1015" i="5"/>
  <c r="V1016" i="5"/>
  <c r="X1016" i="5"/>
  <c r="V1017" i="5"/>
  <c r="V1018" i="5"/>
  <c r="V1019" i="5"/>
  <c r="X1019" i="5"/>
  <c r="V1020" i="5"/>
  <c r="X1020" i="5"/>
  <c r="V1021" i="5"/>
  <c r="X1021" i="5"/>
  <c r="V1022" i="5"/>
  <c r="X1022" i="5"/>
  <c r="V1023" i="5"/>
  <c r="X1023" i="5"/>
  <c r="V1024" i="5"/>
  <c r="V1025" i="5"/>
  <c r="X1025" i="5"/>
  <c r="V1026" i="5"/>
  <c r="X1026" i="5"/>
  <c r="V1027" i="5"/>
  <c r="X1027" i="5"/>
  <c r="V1028" i="5"/>
  <c r="X1028" i="5"/>
  <c r="V1029" i="5"/>
  <c r="X1029" i="5"/>
  <c r="V1030" i="5"/>
  <c r="V1031" i="5"/>
  <c r="X1031" i="5"/>
  <c r="V1032" i="5"/>
  <c r="X1032" i="5"/>
  <c r="V1033" i="5"/>
  <c r="X1033" i="5"/>
  <c r="V1034" i="5"/>
  <c r="X1034" i="5"/>
  <c r="V1035" i="5"/>
  <c r="X1035" i="5"/>
  <c r="V1036" i="5"/>
  <c r="V1037" i="5"/>
  <c r="X1037" i="5"/>
  <c r="V1038" i="5"/>
  <c r="X1038" i="5"/>
  <c r="V1039" i="5"/>
  <c r="X1039" i="5"/>
  <c r="V1040" i="5"/>
  <c r="X1040" i="5"/>
  <c r="V1041" i="5"/>
  <c r="X1041" i="5"/>
  <c r="V1042" i="5"/>
  <c r="X1042" i="5"/>
  <c r="V1043" i="5"/>
  <c r="X1043" i="5"/>
  <c r="V1044" i="5"/>
  <c r="X1044" i="5"/>
  <c r="V1045" i="5"/>
  <c r="X1045" i="5"/>
  <c r="V1046" i="5"/>
  <c r="X1046" i="5"/>
  <c r="V1047" i="5"/>
  <c r="X1047" i="5"/>
  <c r="V1048" i="5"/>
  <c r="V1049" i="5"/>
  <c r="X1049" i="5"/>
  <c r="V1050" i="5"/>
  <c r="X1050" i="5"/>
  <c r="V1051" i="5"/>
  <c r="X1051" i="5"/>
  <c r="V1052" i="5"/>
  <c r="X1052" i="5"/>
  <c r="V1053" i="5"/>
  <c r="X1053" i="5"/>
  <c r="V1054" i="5"/>
  <c r="X1054" i="5"/>
  <c r="V1055" i="5"/>
  <c r="X1055" i="5"/>
  <c r="V1056" i="5"/>
  <c r="X1056" i="5"/>
  <c r="V1057" i="5"/>
  <c r="X1057" i="5"/>
  <c r="V1058" i="5"/>
  <c r="V1059" i="5"/>
  <c r="X1059" i="5"/>
  <c r="V1060" i="5"/>
  <c r="X1060" i="5"/>
  <c r="V1061" i="5"/>
  <c r="X1061" i="5"/>
  <c r="V1062" i="5"/>
  <c r="X1062" i="5"/>
  <c r="V1063" i="5"/>
  <c r="X1063" i="5"/>
  <c r="V1064" i="5"/>
  <c r="X1064" i="5"/>
  <c r="V1065" i="5"/>
  <c r="X1065" i="5"/>
  <c r="V1066" i="5"/>
  <c r="X1066" i="5"/>
  <c r="V1067" i="5"/>
  <c r="X1067" i="5"/>
  <c r="V1068" i="5"/>
  <c r="X1068" i="5"/>
  <c r="V1069" i="5"/>
  <c r="X1069" i="5"/>
  <c r="V1070" i="5"/>
  <c r="X1070" i="5"/>
  <c r="V1071" i="5"/>
  <c r="X1071" i="5"/>
  <c r="V1072" i="5"/>
  <c r="V1073" i="5"/>
  <c r="X1073" i="5"/>
  <c r="V1074" i="5"/>
  <c r="X1074" i="5"/>
  <c r="V1075" i="5"/>
  <c r="X1075" i="5"/>
  <c r="V1076" i="5"/>
  <c r="X1076" i="5"/>
  <c r="V1077" i="5"/>
  <c r="X1077" i="5"/>
  <c r="V1078" i="5"/>
  <c r="V1079" i="5"/>
  <c r="X1079" i="5"/>
  <c r="V1080" i="5"/>
  <c r="X1080" i="5"/>
  <c r="V1081" i="5"/>
  <c r="X1081" i="5"/>
  <c r="V1082" i="5"/>
  <c r="X1082" i="5"/>
  <c r="V1083" i="5"/>
  <c r="X1083" i="5"/>
  <c r="V1084" i="5"/>
  <c r="V1085" i="5"/>
  <c r="X1085" i="5"/>
  <c r="V1086" i="5"/>
  <c r="X1086" i="5"/>
  <c r="V1087" i="5"/>
  <c r="X1087" i="5"/>
  <c r="V1088" i="5"/>
  <c r="X1088" i="5"/>
  <c r="V1089" i="5"/>
  <c r="X1089" i="5"/>
  <c r="V1090" i="5"/>
  <c r="V1091" i="5"/>
  <c r="X1091" i="5"/>
  <c r="V1092" i="5"/>
  <c r="X1092" i="5"/>
  <c r="V1093" i="5"/>
  <c r="X1093" i="5"/>
  <c r="V1094" i="5"/>
  <c r="X1094" i="5"/>
  <c r="V1095" i="5"/>
  <c r="X1095" i="5"/>
  <c r="V1096" i="5"/>
  <c r="V1097" i="5"/>
  <c r="X1097" i="5"/>
  <c r="V1098" i="5"/>
  <c r="X1098" i="5"/>
  <c r="V1099" i="5"/>
  <c r="X1099" i="5"/>
  <c r="V1100" i="5"/>
  <c r="X1100" i="5"/>
  <c r="V1101" i="5"/>
  <c r="X1101" i="5"/>
  <c r="V1102" i="5"/>
  <c r="V1103" i="5"/>
  <c r="X1103" i="5"/>
  <c r="V1104" i="5"/>
  <c r="X1104" i="5"/>
  <c r="V1105" i="5"/>
  <c r="X1105" i="5"/>
  <c r="V1106" i="5"/>
  <c r="X1106" i="5"/>
  <c r="V1107" i="5"/>
  <c r="X1107" i="5"/>
  <c r="V1108" i="5"/>
  <c r="V1109" i="5"/>
  <c r="X1109" i="5"/>
  <c r="V1110" i="5"/>
  <c r="X1110" i="5"/>
  <c r="V1111" i="5"/>
  <c r="X1111" i="5"/>
  <c r="V1112" i="5"/>
  <c r="X1112" i="5"/>
  <c r="V1113" i="5"/>
  <c r="X1113" i="5"/>
  <c r="V1114" i="5"/>
  <c r="V1115" i="5"/>
  <c r="X1115" i="5"/>
  <c r="V1116" i="5"/>
  <c r="X1116" i="5"/>
  <c r="V1117" i="5"/>
  <c r="X1117" i="5"/>
  <c r="V1118" i="5"/>
  <c r="X1118" i="5"/>
  <c r="V1119" i="5"/>
  <c r="X1119" i="5"/>
  <c r="V1120" i="5"/>
  <c r="X1120" i="5"/>
  <c r="V1121" i="5"/>
  <c r="X1121" i="5"/>
  <c r="V1122" i="5"/>
  <c r="X1122" i="5"/>
  <c r="V1123" i="5"/>
  <c r="X1123" i="5"/>
  <c r="V1124" i="5"/>
  <c r="X1124" i="5"/>
  <c r="V1125" i="5"/>
  <c r="X1125" i="5"/>
  <c r="V1126" i="5"/>
  <c r="V1127" i="5"/>
  <c r="X1127" i="5"/>
  <c r="V1128" i="5"/>
  <c r="X1128" i="5"/>
  <c r="V1129" i="5"/>
  <c r="X1129" i="5"/>
  <c r="V1130" i="5"/>
  <c r="X1130" i="5"/>
  <c r="V1131" i="5"/>
  <c r="X1131" i="5"/>
  <c r="V1132" i="5"/>
  <c r="X1132" i="5"/>
  <c r="V1133" i="5"/>
  <c r="X1133" i="5"/>
  <c r="V1134" i="5"/>
  <c r="X1134" i="5"/>
  <c r="V1135" i="5"/>
  <c r="X1135" i="5"/>
  <c r="V1136" i="5"/>
  <c r="V1137" i="5"/>
  <c r="X1137" i="5"/>
  <c r="V1138" i="5"/>
  <c r="X1138" i="5"/>
  <c r="V1139" i="5"/>
  <c r="X1139" i="5"/>
  <c r="V1140" i="5"/>
  <c r="X1140" i="5"/>
  <c r="V1141" i="5"/>
  <c r="X1141" i="5"/>
  <c r="V1142" i="5"/>
  <c r="X1142" i="5"/>
  <c r="V1143" i="5"/>
  <c r="V1144" i="5"/>
  <c r="X1144" i="5"/>
  <c r="V1145" i="5"/>
  <c r="X1145" i="5"/>
  <c r="V1146" i="5"/>
  <c r="X1146" i="5"/>
  <c r="V1147" i="5"/>
  <c r="X1147" i="5"/>
  <c r="V1148" i="5"/>
  <c r="X1148" i="5"/>
  <c r="V1149" i="5"/>
  <c r="X1149" i="5"/>
  <c r="V1150" i="5"/>
  <c r="V1151" i="5"/>
  <c r="X1151" i="5"/>
  <c r="V1152" i="5"/>
  <c r="X1152" i="5"/>
  <c r="V1153" i="5"/>
  <c r="X1153" i="5"/>
  <c r="V1154" i="5"/>
  <c r="X1154" i="5"/>
  <c r="V1155" i="5"/>
  <c r="X1155" i="5"/>
  <c r="V1156" i="5"/>
  <c r="V1157" i="5"/>
  <c r="X1157" i="5"/>
  <c r="V1158" i="5"/>
  <c r="X1158" i="5"/>
  <c r="V1159" i="5"/>
  <c r="X1159" i="5"/>
  <c r="V1160" i="5"/>
  <c r="X1160" i="5"/>
  <c r="V1161" i="5"/>
  <c r="X1161" i="5"/>
  <c r="V1162" i="5"/>
  <c r="V1163" i="5"/>
  <c r="X1163" i="5"/>
  <c r="V1164" i="5"/>
  <c r="X1164" i="5"/>
  <c r="V1165" i="5"/>
  <c r="X1165" i="5"/>
  <c r="V1166" i="5"/>
  <c r="X1166" i="5"/>
  <c r="V1167" i="5"/>
  <c r="V1168" i="5"/>
  <c r="V1169" i="5"/>
  <c r="X1169" i="5"/>
  <c r="V1170" i="5"/>
  <c r="X1170" i="5"/>
  <c r="V1171" i="5"/>
  <c r="X1171" i="5"/>
  <c r="V1172" i="5"/>
  <c r="X1172" i="5"/>
  <c r="V1173" i="5"/>
  <c r="X1173" i="5"/>
  <c r="V1174" i="5"/>
  <c r="X1174" i="5"/>
  <c r="V1175" i="5"/>
  <c r="X1175" i="5"/>
  <c r="V1176" i="5"/>
  <c r="X1176" i="5"/>
  <c r="V1177" i="5"/>
  <c r="X1177" i="5"/>
  <c r="V1178" i="5"/>
  <c r="X1178" i="5"/>
  <c r="V1179" i="5"/>
  <c r="X1179" i="5"/>
  <c r="V1180" i="5"/>
  <c r="V1181" i="5"/>
  <c r="X1181" i="5"/>
  <c r="V1182" i="5"/>
  <c r="X1182" i="5"/>
  <c r="V1183" i="5"/>
  <c r="X1183" i="5"/>
  <c r="V1184" i="5"/>
  <c r="X1184" i="5"/>
  <c r="V1185" i="5"/>
  <c r="X1185" i="5"/>
  <c r="V1186" i="5"/>
  <c r="X1186" i="5"/>
  <c r="V1187" i="5"/>
  <c r="X1187" i="5"/>
  <c r="V1188" i="5"/>
  <c r="X1188" i="5"/>
  <c r="V1189" i="5"/>
  <c r="X1189" i="5"/>
  <c r="V1190" i="5"/>
  <c r="X1190" i="5"/>
  <c r="V1191" i="5"/>
  <c r="X1191" i="5"/>
  <c r="V1192" i="5"/>
  <c r="V1193" i="5"/>
  <c r="X1193" i="5"/>
  <c r="V1194" i="5"/>
  <c r="X1194" i="5"/>
  <c r="V1195" i="5"/>
  <c r="X1195" i="5"/>
  <c r="V1196" i="5"/>
  <c r="X1196" i="5"/>
  <c r="V1197" i="5"/>
  <c r="X1197" i="5"/>
  <c r="V1198" i="5"/>
  <c r="X1198" i="5"/>
  <c r="V1199" i="5"/>
  <c r="X1199" i="5"/>
  <c r="V1200" i="5"/>
  <c r="X1200" i="5"/>
  <c r="V1201" i="5"/>
  <c r="X1201" i="5"/>
  <c r="V1202" i="5"/>
  <c r="X1202" i="5"/>
  <c r="V1203" i="5"/>
  <c r="X1203" i="5"/>
  <c r="V1204" i="5"/>
  <c r="V1205" i="5"/>
  <c r="X1205" i="5"/>
  <c r="V1206" i="5"/>
  <c r="X1206" i="5"/>
  <c r="V1207" i="5"/>
  <c r="X1207" i="5"/>
  <c r="V1208" i="5"/>
  <c r="X1208" i="5"/>
  <c r="V1209" i="5"/>
  <c r="X1209" i="5"/>
  <c r="V1210" i="5"/>
  <c r="V1211" i="5"/>
  <c r="X1211" i="5"/>
  <c r="V1212" i="5"/>
  <c r="X1212" i="5"/>
  <c r="V1213" i="5"/>
  <c r="X1213" i="5"/>
  <c r="V1214" i="5"/>
  <c r="X1214" i="5"/>
  <c r="V1215" i="5"/>
  <c r="X1215" i="5"/>
  <c r="V1216" i="5"/>
  <c r="X1216" i="5"/>
  <c r="V1217" i="5"/>
  <c r="X1217" i="5"/>
  <c r="V1218" i="5"/>
  <c r="X1218" i="5"/>
  <c r="V1219" i="5"/>
  <c r="X1219" i="5"/>
  <c r="V1220" i="5"/>
  <c r="X1220" i="5"/>
  <c r="V1221" i="5"/>
  <c r="V1222" i="5"/>
  <c r="X1222" i="5"/>
  <c r="V1223" i="5"/>
  <c r="X1223" i="5"/>
  <c r="V1224" i="5"/>
  <c r="X1224" i="5"/>
  <c r="V1225" i="5"/>
  <c r="X1225" i="5"/>
  <c r="V1226" i="5"/>
  <c r="X1226" i="5"/>
  <c r="V1227" i="5"/>
  <c r="X1227" i="5"/>
  <c r="V1228" i="5"/>
  <c r="V1229" i="5"/>
  <c r="X1229" i="5"/>
  <c r="V1230" i="5"/>
  <c r="X1230" i="5"/>
  <c r="V1231" i="5"/>
  <c r="X1231" i="5"/>
  <c r="V1232" i="5"/>
  <c r="X1232" i="5"/>
  <c r="V1233" i="5"/>
  <c r="X1233" i="5"/>
  <c r="V1234" i="5"/>
  <c r="V1235" i="5"/>
  <c r="X1235" i="5"/>
  <c r="V1236" i="5"/>
  <c r="X1236" i="5"/>
  <c r="V1237" i="5"/>
  <c r="X1237" i="5"/>
  <c r="V1238" i="5"/>
  <c r="X1238" i="5"/>
  <c r="V1239" i="5"/>
  <c r="X1239" i="5"/>
  <c r="V1240" i="5"/>
  <c r="V1241" i="5"/>
  <c r="X1241" i="5"/>
  <c r="V1242" i="5"/>
  <c r="X1242" i="5"/>
  <c r="V1243" i="5"/>
  <c r="X1243" i="5"/>
  <c r="V1244" i="5"/>
  <c r="X1244" i="5"/>
  <c r="V1245" i="5"/>
  <c r="X1245" i="5"/>
  <c r="V1246" i="5"/>
  <c r="V1247" i="5"/>
  <c r="X1247" i="5"/>
  <c r="V1248" i="5"/>
  <c r="X1248" i="5"/>
  <c r="V1249" i="5"/>
  <c r="X1249" i="5"/>
  <c r="V1250" i="5"/>
  <c r="X1250" i="5"/>
  <c r="V1251" i="5"/>
  <c r="X1251" i="5"/>
  <c r="V1252" i="5"/>
  <c r="X1252" i="5"/>
  <c r="V1253" i="5"/>
  <c r="X1253" i="5"/>
  <c r="V1254" i="5"/>
  <c r="X1254" i="5"/>
  <c r="V1255" i="5"/>
  <c r="X1255" i="5"/>
  <c r="V1256" i="5"/>
  <c r="X1256" i="5"/>
  <c r="V1257" i="5"/>
  <c r="X1257" i="5"/>
  <c r="V1258" i="5"/>
  <c r="V1259" i="5"/>
  <c r="X1259" i="5"/>
  <c r="V1260" i="5"/>
  <c r="X1260" i="5"/>
  <c r="V1261" i="5"/>
  <c r="X1261" i="5"/>
  <c r="V1262" i="5"/>
  <c r="X1262" i="5"/>
  <c r="V1263" i="5"/>
  <c r="X1263" i="5"/>
  <c r="V1264" i="5"/>
  <c r="X1264" i="5"/>
  <c r="V1265" i="5"/>
  <c r="X1265" i="5"/>
  <c r="V1266" i="5"/>
  <c r="X1266" i="5"/>
  <c r="V1267" i="5"/>
  <c r="X1267" i="5"/>
  <c r="V1268" i="5"/>
  <c r="X1268" i="5"/>
  <c r="V1269" i="5"/>
  <c r="X1269" i="5"/>
  <c r="V1270" i="5"/>
  <c r="V1271" i="5"/>
  <c r="X1271" i="5"/>
  <c r="V1272" i="5"/>
  <c r="X1272" i="5"/>
  <c r="V1273" i="5"/>
  <c r="X1273" i="5"/>
  <c r="V1274" i="5"/>
  <c r="X1274" i="5"/>
  <c r="V1275" i="5"/>
  <c r="X1275" i="5"/>
  <c r="V1276" i="5"/>
  <c r="V1277" i="5"/>
  <c r="X1277" i="5"/>
  <c r="V1278" i="5"/>
  <c r="X1278" i="5"/>
  <c r="V1279" i="5"/>
  <c r="X1279" i="5"/>
  <c r="V1280" i="5"/>
  <c r="X1280" i="5"/>
  <c r="V1281" i="5"/>
  <c r="X1281" i="5"/>
  <c r="V1282" i="5"/>
  <c r="V1283" i="5"/>
  <c r="X1283" i="5"/>
  <c r="V1284" i="5"/>
  <c r="X1284" i="5"/>
  <c r="V1285" i="5"/>
  <c r="X1285" i="5"/>
  <c r="V1286" i="5"/>
  <c r="X1286" i="5"/>
  <c r="V1287" i="5"/>
  <c r="X1287" i="5"/>
  <c r="V1288" i="5"/>
  <c r="X1288" i="5"/>
  <c r="V1289" i="5"/>
  <c r="X1289" i="5"/>
  <c r="V1290" i="5"/>
  <c r="X1290" i="5"/>
  <c r="V1291" i="5"/>
  <c r="X1291" i="5"/>
  <c r="V1292" i="5"/>
  <c r="X1292" i="5"/>
  <c r="V1293" i="5"/>
  <c r="X1293" i="5"/>
  <c r="V1294" i="5"/>
  <c r="V1295" i="5"/>
  <c r="X1295" i="5"/>
  <c r="V1296" i="5"/>
  <c r="X1296" i="5"/>
  <c r="V1297" i="5"/>
  <c r="X1297" i="5"/>
  <c r="V1298" i="5"/>
  <c r="X1298" i="5"/>
  <c r="V1299" i="5"/>
  <c r="X1299" i="5"/>
  <c r="V1300" i="5"/>
  <c r="X1300" i="5"/>
  <c r="V1301" i="5"/>
  <c r="X1301" i="5"/>
  <c r="V1302" i="5"/>
  <c r="X1302" i="5"/>
  <c r="V1303" i="5"/>
  <c r="X1303" i="5"/>
  <c r="V1304" i="5"/>
  <c r="X1304" i="5"/>
  <c r="V1305" i="5"/>
  <c r="X1305" i="5"/>
  <c r="V1306" i="5"/>
  <c r="X1306" i="5"/>
  <c r="V1307" i="5"/>
  <c r="X1307" i="5"/>
  <c r="V1308" i="5"/>
  <c r="X1308" i="5"/>
  <c r="V1309" i="5"/>
  <c r="X1309" i="5"/>
  <c r="V1310" i="5"/>
  <c r="X1310" i="5"/>
  <c r="V1311" i="5"/>
  <c r="X1311" i="5"/>
  <c r="V1312" i="5"/>
  <c r="V1313" i="5"/>
  <c r="X1313" i="5"/>
  <c r="V1314" i="5"/>
  <c r="X1314" i="5"/>
  <c r="V1315" i="5"/>
  <c r="X1315" i="5"/>
  <c r="V1316" i="5"/>
  <c r="X1316" i="5"/>
  <c r="V1317" i="5"/>
  <c r="X1317" i="5"/>
  <c r="V1318" i="5"/>
  <c r="X1318" i="5"/>
  <c r="V1319" i="5"/>
  <c r="X1319" i="5"/>
  <c r="V1320" i="5"/>
  <c r="X1320" i="5"/>
  <c r="V1321" i="5"/>
  <c r="X1321" i="5"/>
  <c r="V1322" i="5"/>
  <c r="X1322" i="5"/>
  <c r="V1323" i="5"/>
  <c r="V1324" i="5"/>
  <c r="V1325" i="5"/>
  <c r="X1325" i="5"/>
  <c r="V1326" i="5"/>
  <c r="X1326" i="5"/>
  <c r="V1327" i="5"/>
  <c r="X1327" i="5"/>
  <c r="V1328" i="5"/>
  <c r="X1328" i="5"/>
  <c r="V1329" i="5"/>
  <c r="X1329" i="5"/>
  <c r="V1330" i="5"/>
  <c r="X1330" i="5"/>
  <c r="V1331" i="5"/>
  <c r="X1331" i="5"/>
  <c r="V1332" i="5"/>
  <c r="X1332" i="5"/>
  <c r="V1333" i="5"/>
  <c r="X1333" i="5"/>
  <c r="V1334" i="5"/>
  <c r="X1334" i="5"/>
  <c r="V1335" i="5"/>
  <c r="X1335" i="5"/>
  <c r="V1336" i="5"/>
  <c r="V1337" i="5"/>
  <c r="X1337" i="5"/>
  <c r="V1338" i="5"/>
  <c r="X1338" i="5"/>
  <c r="V1339" i="5"/>
  <c r="X1339" i="5"/>
  <c r="V1340" i="5"/>
  <c r="X1340" i="5"/>
  <c r="V1341" i="5"/>
  <c r="X1341" i="5"/>
  <c r="V1342" i="5"/>
  <c r="V1343" i="5"/>
  <c r="X1343" i="5"/>
  <c r="V1344" i="5"/>
  <c r="X1344" i="5"/>
  <c r="V1345" i="5"/>
  <c r="X1345" i="5"/>
  <c r="V1346" i="5"/>
  <c r="X1346" i="5"/>
  <c r="V1347" i="5"/>
  <c r="X1347" i="5"/>
  <c r="V1348" i="5"/>
  <c r="V1349" i="5"/>
  <c r="X1349" i="5"/>
  <c r="V1350" i="5"/>
  <c r="X1350" i="5"/>
  <c r="V1351" i="5"/>
  <c r="X1351" i="5"/>
  <c r="V1352" i="5"/>
  <c r="X1352" i="5"/>
  <c r="V1353" i="5"/>
  <c r="X1353" i="5"/>
  <c r="V1354" i="5"/>
  <c r="V1355" i="5"/>
  <c r="X1355" i="5"/>
  <c r="V1356" i="5"/>
  <c r="X1356" i="5"/>
  <c r="V1357" i="5"/>
  <c r="X1357" i="5"/>
  <c r="V1358" i="5"/>
  <c r="X1358" i="5"/>
  <c r="V1359" i="5"/>
  <c r="X1359" i="5"/>
  <c r="V1360" i="5"/>
  <c r="V1361" i="5"/>
  <c r="X1361" i="5"/>
  <c r="V1362" i="5"/>
  <c r="X1362" i="5"/>
  <c r="V1363" i="5"/>
  <c r="X1363" i="5"/>
  <c r="V1364" i="5"/>
  <c r="X1364" i="5"/>
  <c r="V1365" i="5"/>
  <c r="X1365" i="5"/>
  <c r="V1366" i="5"/>
  <c r="V1367" i="5"/>
  <c r="X1367" i="5"/>
  <c r="V1368" i="5"/>
  <c r="X1368" i="5"/>
  <c r="V1369" i="5"/>
  <c r="X1369" i="5"/>
  <c r="V1370" i="5"/>
  <c r="X1370" i="5"/>
  <c r="V1371" i="5"/>
  <c r="X1371" i="5"/>
  <c r="V1372" i="5"/>
  <c r="X1372" i="5"/>
  <c r="V1373" i="5"/>
  <c r="X1373" i="5"/>
  <c r="V1374" i="5"/>
  <c r="X1374" i="5"/>
  <c r="V1375" i="5"/>
  <c r="X1375" i="5"/>
  <c r="V1376" i="5"/>
  <c r="X1376" i="5"/>
  <c r="V1377" i="5"/>
  <c r="X1377" i="5"/>
  <c r="V1378" i="5"/>
  <c r="V1379" i="5"/>
  <c r="X1379" i="5"/>
  <c r="V1380" i="5"/>
  <c r="X1380" i="5"/>
  <c r="V1381" i="5"/>
  <c r="X1381" i="5"/>
  <c r="V1382" i="5"/>
  <c r="X1382" i="5"/>
  <c r="V1383" i="5"/>
  <c r="X1383" i="5"/>
  <c r="V1384" i="5"/>
  <c r="X1384" i="5"/>
  <c r="V1385" i="5"/>
  <c r="X1385" i="5"/>
  <c r="V1386" i="5"/>
  <c r="X1386" i="5"/>
  <c r="V1387" i="5"/>
  <c r="X1387" i="5"/>
  <c r="V1388" i="5"/>
  <c r="X1388" i="5"/>
  <c r="V1389" i="5"/>
  <c r="X1389" i="5"/>
  <c r="V1390" i="5"/>
  <c r="V1391" i="5"/>
  <c r="X1391" i="5"/>
  <c r="V1392" i="5"/>
  <c r="X1392" i="5"/>
  <c r="V1393" i="5"/>
  <c r="X1393" i="5"/>
  <c r="V1394" i="5"/>
  <c r="X1394" i="5"/>
  <c r="V1395" i="5"/>
  <c r="X1395" i="5"/>
  <c r="V1396" i="5"/>
  <c r="X1396" i="5"/>
  <c r="V1397" i="5"/>
  <c r="X1397" i="5"/>
  <c r="V1398" i="5"/>
  <c r="X1398" i="5"/>
  <c r="V1399" i="5"/>
  <c r="X1399" i="5"/>
  <c r="V1400" i="5"/>
  <c r="V1401" i="5"/>
  <c r="X1401" i="5"/>
  <c r="V1402" i="5"/>
  <c r="V1403" i="5"/>
  <c r="X1403" i="5"/>
  <c r="V1404" i="5"/>
  <c r="X1404" i="5"/>
  <c r="V1405" i="5"/>
  <c r="X1405" i="5"/>
  <c r="V1406" i="5"/>
  <c r="X1406" i="5"/>
  <c r="V1407" i="5"/>
  <c r="X1407" i="5"/>
  <c r="V1408" i="5"/>
  <c r="V1409" i="5"/>
  <c r="X1409" i="5"/>
  <c r="V1410" i="5"/>
  <c r="X1410" i="5"/>
  <c r="V1411" i="5"/>
  <c r="X1411" i="5"/>
  <c r="V1412" i="5"/>
  <c r="X1412" i="5"/>
  <c r="V1413" i="5"/>
  <c r="X1413" i="5"/>
  <c r="V1414" i="5"/>
  <c r="V1415" i="5"/>
  <c r="X1415" i="5"/>
  <c r="V1416" i="5"/>
  <c r="X1416" i="5"/>
  <c r="V1417" i="5"/>
  <c r="X1417" i="5"/>
  <c r="V1418" i="5"/>
  <c r="X1418" i="5"/>
  <c r="V1419" i="5"/>
  <c r="X1419" i="5"/>
  <c r="V1420" i="5"/>
  <c r="V1421" i="5"/>
  <c r="X1421" i="5"/>
  <c r="V1422" i="5"/>
  <c r="X1422" i="5"/>
  <c r="V1423" i="5"/>
  <c r="X1423" i="5"/>
  <c r="V1424" i="5"/>
  <c r="X1424" i="5"/>
  <c r="V1425" i="5"/>
  <c r="X1425" i="5"/>
  <c r="V1426" i="5"/>
  <c r="V1427" i="5"/>
  <c r="X1427" i="5"/>
  <c r="V1428" i="5"/>
  <c r="X1428" i="5"/>
  <c r="V1429" i="5"/>
  <c r="X1429" i="5"/>
  <c r="V1430" i="5"/>
  <c r="X1430" i="5"/>
  <c r="V1431" i="5"/>
  <c r="X1431" i="5"/>
  <c r="V1432" i="5"/>
  <c r="V1433" i="5"/>
  <c r="X1433" i="5"/>
  <c r="V1434" i="5"/>
  <c r="X1434" i="5"/>
  <c r="V1435" i="5"/>
  <c r="X1435" i="5"/>
  <c r="V1436" i="5"/>
  <c r="V1437" i="5"/>
  <c r="X1437" i="5"/>
  <c r="V1438" i="5"/>
  <c r="X1438" i="5"/>
  <c r="V1439" i="5"/>
  <c r="X1439" i="5"/>
  <c r="V1440" i="5"/>
  <c r="X1440" i="5"/>
  <c r="V1441" i="5"/>
  <c r="X1441" i="5"/>
  <c r="V1442" i="5"/>
  <c r="X1442" i="5"/>
  <c r="V1443" i="5"/>
  <c r="X1443" i="5"/>
  <c r="V1444" i="5"/>
  <c r="X1444" i="5"/>
  <c r="V1445" i="5"/>
  <c r="X1445" i="5"/>
  <c r="V1446" i="5"/>
  <c r="X1446" i="5"/>
  <c r="V1447" i="5"/>
  <c r="X1447" i="5"/>
  <c r="V1448" i="5"/>
  <c r="X1448" i="5"/>
  <c r="V1449" i="5"/>
  <c r="V1450" i="5"/>
  <c r="X1450" i="5"/>
  <c r="V1451" i="5"/>
  <c r="X1451" i="5"/>
  <c r="V1452" i="5"/>
  <c r="X1452" i="5"/>
  <c r="V1453" i="5"/>
  <c r="X1453" i="5"/>
  <c r="V1454" i="5"/>
  <c r="X1454" i="5"/>
  <c r="V1455" i="5"/>
  <c r="X1455" i="5"/>
  <c r="V1456" i="5"/>
  <c r="X1456" i="5"/>
  <c r="V1457" i="5"/>
  <c r="X1457" i="5"/>
  <c r="V1458" i="5"/>
  <c r="X1458" i="5"/>
  <c r="V1459" i="5"/>
  <c r="X1459" i="5"/>
  <c r="V1460" i="5"/>
  <c r="X1460" i="5"/>
  <c r="V1461" i="5"/>
  <c r="X1461" i="5"/>
  <c r="V1462" i="5"/>
  <c r="X1462" i="5"/>
  <c r="V1463" i="5"/>
  <c r="X1463" i="5"/>
  <c r="V1464" i="5"/>
  <c r="X1464" i="5"/>
  <c r="V1465" i="5"/>
  <c r="X1465" i="5"/>
  <c r="V1466" i="5"/>
  <c r="X1466" i="5"/>
  <c r="V1467" i="5"/>
  <c r="X1467" i="5"/>
  <c r="V1468" i="5"/>
  <c r="V1469" i="5"/>
  <c r="X1469" i="5"/>
  <c r="V1470" i="5"/>
  <c r="X1470" i="5"/>
  <c r="V1471" i="5"/>
  <c r="X1471" i="5"/>
  <c r="V1472" i="5"/>
  <c r="X1472" i="5"/>
  <c r="V1473" i="5"/>
  <c r="X1473" i="5"/>
  <c r="V1474" i="5"/>
  <c r="V1475" i="5"/>
  <c r="X1475" i="5"/>
  <c r="V1476" i="5"/>
  <c r="X1476" i="5"/>
  <c r="V1477" i="5"/>
  <c r="X1477" i="5"/>
  <c r="V1478" i="5"/>
  <c r="V1479" i="5"/>
  <c r="X1479" i="5"/>
  <c r="V1480" i="5"/>
  <c r="V1481" i="5"/>
  <c r="X1481" i="5"/>
  <c r="V1482" i="5"/>
  <c r="X1482" i="5"/>
  <c r="V1483" i="5"/>
  <c r="X1483" i="5"/>
  <c r="V1484" i="5"/>
  <c r="X1484" i="5"/>
  <c r="V1485" i="5"/>
  <c r="X1485" i="5"/>
  <c r="V1486" i="5"/>
  <c r="V1487" i="5"/>
  <c r="X1487" i="5"/>
  <c r="V1488" i="5"/>
  <c r="X1488" i="5"/>
  <c r="V1489" i="5"/>
  <c r="X1489" i="5"/>
  <c r="V1490" i="5"/>
  <c r="X1490" i="5"/>
  <c r="V1491" i="5"/>
  <c r="X1491" i="5"/>
  <c r="V1492" i="5"/>
  <c r="V1493" i="5"/>
  <c r="X1493" i="5"/>
  <c r="V1494" i="5"/>
  <c r="X1494" i="5"/>
  <c r="V1495" i="5"/>
  <c r="X1495" i="5"/>
  <c r="V1496" i="5"/>
  <c r="X1496" i="5"/>
  <c r="V1497" i="5"/>
  <c r="X1497" i="5"/>
  <c r="V1498" i="5"/>
  <c r="V1499" i="5"/>
  <c r="X1499" i="5"/>
  <c r="V1500" i="5"/>
  <c r="X1500" i="5"/>
  <c r="V1501" i="5"/>
  <c r="X1501" i="5"/>
  <c r="V1502" i="5"/>
  <c r="X1502" i="5"/>
  <c r="V1503" i="5"/>
  <c r="X1503" i="5"/>
  <c r="V1504" i="5"/>
  <c r="X1504" i="5"/>
  <c r="V1505" i="5"/>
  <c r="X1505" i="5"/>
  <c r="V1506" i="5"/>
  <c r="X1506" i="5"/>
  <c r="V1507" i="5"/>
  <c r="X1507" i="5"/>
  <c r="V1508" i="5"/>
  <c r="X1508" i="5"/>
  <c r="V1509" i="5"/>
  <c r="X1509" i="5"/>
  <c r="V1510" i="5"/>
  <c r="V1511" i="5"/>
  <c r="X1511" i="5"/>
  <c r="V1512" i="5"/>
  <c r="X1512" i="5"/>
  <c r="V1513" i="5"/>
  <c r="X1513" i="5"/>
  <c r="V1514" i="5"/>
  <c r="X1514" i="5"/>
  <c r="V1515" i="5"/>
  <c r="X1515" i="5"/>
  <c r="V1516" i="5"/>
  <c r="X1516" i="5"/>
  <c r="V1517" i="5"/>
  <c r="X1517" i="5"/>
  <c r="V1518" i="5"/>
  <c r="X1518" i="5"/>
  <c r="V1519" i="5"/>
  <c r="X1519" i="5"/>
  <c r="V1520" i="5"/>
  <c r="V1521" i="5"/>
  <c r="X1521" i="5"/>
  <c r="V1522" i="5"/>
  <c r="X1522" i="5"/>
  <c r="V1523" i="5"/>
  <c r="X1523" i="5"/>
  <c r="V1524" i="5"/>
  <c r="X1524" i="5"/>
  <c r="V1525" i="5"/>
  <c r="X1525" i="5"/>
  <c r="V1526" i="5"/>
  <c r="X1526" i="5"/>
  <c r="V1527" i="5"/>
  <c r="X1527" i="5"/>
  <c r="V1528" i="5"/>
  <c r="X1528" i="5"/>
  <c r="V1529" i="5"/>
  <c r="X1529" i="5"/>
  <c r="V1530" i="5"/>
  <c r="X1530" i="5"/>
  <c r="V1531" i="5"/>
  <c r="X1531" i="5"/>
  <c r="V1532" i="5"/>
  <c r="X1532" i="5"/>
  <c r="V1533" i="5"/>
  <c r="X1533" i="5"/>
  <c r="V1534" i="5"/>
  <c r="V1535" i="5"/>
  <c r="X1535" i="5"/>
  <c r="V1536" i="5"/>
  <c r="X1536" i="5"/>
  <c r="V1537" i="5"/>
  <c r="X1537" i="5"/>
  <c r="V1538" i="5"/>
  <c r="X1538" i="5"/>
  <c r="V1539" i="5"/>
  <c r="X1539" i="5"/>
  <c r="V1540" i="5"/>
  <c r="X1540" i="5"/>
  <c r="V1541" i="5"/>
  <c r="X1541" i="5"/>
  <c r="V1542" i="5"/>
  <c r="X1542" i="5"/>
  <c r="V1543" i="5"/>
  <c r="X1543" i="5"/>
  <c r="V1544" i="5"/>
  <c r="X1544" i="5"/>
  <c r="V1545" i="5"/>
  <c r="X1545" i="5"/>
  <c r="V1546" i="5"/>
  <c r="V1547" i="5"/>
  <c r="X1547" i="5"/>
  <c r="V1548" i="5"/>
  <c r="X1548" i="5"/>
  <c r="V1549" i="5"/>
  <c r="X1549" i="5"/>
  <c r="V1550" i="5"/>
  <c r="X1550" i="5"/>
  <c r="V1551" i="5"/>
  <c r="X1551" i="5"/>
  <c r="V1552" i="5"/>
  <c r="V1553" i="5"/>
  <c r="X1553" i="5"/>
  <c r="V1554" i="5"/>
  <c r="X1554" i="5"/>
  <c r="V1555" i="5"/>
  <c r="X1555" i="5"/>
  <c r="V1556" i="5"/>
  <c r="X1556" i="5"/>
  <c r="V1557" i="5"/>
  <c r="X1557" i="5"/>
  <c r="V1558" i="5"/>
  <c r="V1559" i="5"/>
  <c r="X1559" i="5"/>
  <c r="V1560" i="5"/>
  <c r="X1560" i="5"/>
  <c r="V1561" i="5"/>
  <c r="X1561" i="5"/>
  <c r="V1562" i="5"/>
  <c r="X1562" i="5"/>
  <c r="V1563" i="5"/>
  <c r="X1563" i="5"/>
  <c r="V1564" i="5"/>
  <c r="V1565" i="5"/>
  <c r="X1565" i="5"/>
  <c r="V1566" i="5"/>
  <c r="X1566" i="5"/>
  <c r="V1567" i="5"/>
  <c r="X1567" i="5"/>
  <c r="V1568" i="5"/>
  <c r="X1568" i="5"/>
  <c r="V1569" i="5"/>
  <c r="X1569" i="5"/>
  <c r="V1570" i="5"/>
  <c r="V1571" i="5"/>
  <c r="X1571" i="5"/>
  <c r="V1572" i="5"/>
  <c r="X1572" i="5"/>
  <c r="V1573" i="5"/>
  <c r="X1573" i="5"/>
  <c r="V1574" i="5"/>
  <c r="X1574" i="5"/>
  <c r="V1575" i="5"/>
  <c r="X1575" i="5"/>
  <c r="V1576" i="5"/>
  <c r="V1577" i="5"/>
  <c r="X1577" i="5"/>
  <c r="V1578" i="5"/>
  <c r="X1578" i="5"/>
  <c r="V1579" i="5"/>
  <c r="X1579" i="5"/>
  <c r="V1580" i="5"/>
  <c r="X1580" i="5"/>
  <c r="V1581" i="5"/>
  <c r="X1581" i="5"/>
  <c r="V1582" i="5"/>
  <c r="X1582" i="5"/>
  <c r="V1583" i="5"/>
  <c r="X1583" i="5"/>
  <c r="V1584" i="5"/>
  <c r="X1584" i="5"/>
  <c r="V1585" i="5"/>
  <c r="X1585" i="5"/>
  <c r="V1586" i="5"/>
  <c r="X1586" i="5"/>
  <c r="V1587" i="5"/>
  <c r="X1587" i="5"/>
  <c r="V1588" i="5"/>
  <c r="V1589" i="5"/>
  <c r="X1589" i="5"/>
  <c r="V1590" i="5"/>
  <c r="X1590" i="5"/>
  <c r="V1591" i="5"/>
  <c r="X1591" i="5"/>
  <c r="V1592" i="5"/>
  <c r="X1592" i="5"/>
  <c r="V1593" i="5"/>
  <c r="X1593" i="5"/>
  <c r="V1594" i="5"/>
  <c r="X1594" i="5"/>
  <c r="V1595" i="5"/>
  <c r="X1595" i="5"/>
  <c r="V1596" i="5"/>
  <c r="X1596" i="5"/>
  <c r="V1597" i="5"/>
  <c r="X1597" i="5"/>
  <c r="V1598" i="5"/>
  <c r="X1598" i="5"/>
  <c r="V1599" i="5"/>
  <c r="X1599" i="5"/>
  <c r="V1600" i="5"/>
  <c r="V1601" i="5"/>
  <c r="X1601" i="5"/>
  <c r="V1602" i="5"/>
  <c r="X1602" i="5"/>
  <c r="V1603" i="5"/>
  <c r="X1603" i="5"/>
  <c r="V1604" i="5"/>
  <c r="X1604" i="5"/>
  <c r="V1605" i="5"/>
  <c r="X1605" i="5"/>
  <c r="V1606" i="5"/>
  <c r="X1606" i="5"/>
  <c r="V1607" i="5"/>
  <c r="X1607" i="5"/>
  <c r="V1608" i="5"/>
  <c r="X1608" i="5"/>
  <c r="V1609" i="5"/>
  <c r="X1609" i="5"/>
  <c r="V1610" i="5"/>
  <c r="X1610" i="5"/>
  <c r="V1611" i="5"/>
  <c r="X1611" i="5"/>
  <c r="V1612" i="5"/>
  <c r="V1613" i="5"/>
  <c r="X1613" i="5"/>
  <c r="V1614" i="5"/>
  <c r="X1614" i="5"/>
  <c r="V1615" i="5"/>
  <c r="X1615" i="5"/>
  <c r="V1616" i="5"/>
  <c r="X1616" i="5"/>
  <c r="V1617" i="5"/>
  <c r="X1617" i="5"/>
  <c r="V1618" i="5"/>
  <c r="X1618" i="5"/>
  <c r="V1619" i="5"/>
  <c r="X1619" i="5"/>
  <c r="V1620" i="5"/>
  <c r="X1620" i="5"/>
  <c r="V1621" i="5"/>
  <c r="X1621" i="5"/>
  <c r="V1622" i="5"/>
  <c r="X1622" i="5"/>
  <c r="V1623" i="5"/>
  <c r="X1623" i="5"/>
  <c r="V1624" i="5"/>
  <c r="V1625" i="5"/>
  <c r="X1625" i="5"/>
  <c r="V1626" i="5"/>
  <c r="X1626" i="5"/>
  <c r="V1627" i="5"/>
  <c r="X1627" i="5"/>
  <c r="V1628" i="5"/>
  <c r="X1628" i="5"/>
  <c r="V1629" i="5"/>
  <c r="X1629" i="5"/>
  <c r="V1630" i="5"/>
  <c r="X1630" i="5"/>
  <c r="V1631" i="5"/>
  <c r="X1631" i="5"/>
  <c r="V1632" i="5"/>
  <c r="X1632" i="5"/>
  <c r="V1633" i="5"/>
  <c r="X1633" i="5"/>
  <c r="V1634" i="5"/>
  <c r="X1634" i="5"/>
  <c r="V1635" i="5"/>
  <c r="X1635" i="5"/>
  <c r="V1636" i="5"/>
  <c r="V1637" i="5"/>
  <c r="X1637" i="5"/>
  <c r="V1638" i="5"/>
  <c r="X1638" i="5"/>
  <c r="V1639" i="5"/>
  <c r="X1639" i="5"/>
  <c r="V1640" i="5"/>
  <c r="V1641" i="5"/>
  <c r="X1641" i="5"/>
  <c r="V1642" i="5"/>
  <c r="V1643" i="5"/>
  <c r="X1643" i="5"/>
  <c r="V1644" i="5"/>
  <c r="X1644" i="5"/>
  <c r="V1645" i="5"/>
  <c r="X1645" i="5"/>
  <c r="V1646" i="5"/>
  <c r="X1646" i="5"/>
  <c r="V1647" i="5"/>
  <c r="X1647" i="5"/>
  <c r="V1648" i="5"/>
  <c r="X1648" i="5"/>
  <c r="V1649" i="5"/>
  <c r="X1649" i="5"/>
  <c r="V1650" i="5"/>
  <c r="X1650" i="5"/>
  <c r="V1651" i="5"/>
  <c r="X1651" i="5"/>
  <c r="V1652" i="5"/>
  <c r="X1652" i="5"/>
  <c r="V1653" i="5"/>
  <c r="X1653" i="5"/>
  <c r="V1654" i="5"/>
  <c r="V1655" i="5"/>
  <c r="X1655" i="5"/>
  <c r="V1656" i="5"/>
  <c r="X1656" i="5"/>
  <c r="V1657" i="5"/>
  <c r="X1657" i="5"/>
  <c r="V1658" i="5"/>
  <c r="X1658" i="5"/>
  <c r="V1659" i="5"/>
  <c r="V1660" i="5"/>
  <c r="X1660" i="5"/>
  <c r="V1661" i="5"/>
  <c r="X1661" i="5"/>
  <c r="V1662" i="5"/>
  <c r="X1662" i="5"/>
  <c r="V1663" i="5"/>
  <c r="X1663" i="5"/>
  <c r="V1664" i="5"/>
  <c r="X1664" i="5"/>
  <c r="V1665" i="5"/>
  <c r="X1665" i="5"/>
  <c r="V1666" i="5"/>
  <c r="V1667" i="5"/>
  <c r="X1667" i="5"/>
  <c r="V1668" i="5"/>
  <c r="X1668" i="5"/>
  <c r="V1669" i="5"/>
  <c r="X1669" i="5"/>
  <c r="V1670" i="5"/>
  <c r="X1670" i="5"/>
  <c r="V1671" i="5"/>
  <c r="X1671" i="5"/>
  <c r="V1672" i="5"/>
  <c r="X1672" i="5"/>
  <c r="V1673" i="5"/>
  <c r="X1673" i="5"/>
  <c r="V1674" i="5"/>
  <c r="X1674" i="5"/>
  <c r="V1675" i="5"/>
  <c r="X1675" i="5"/>
  <c r="V1676" i="5"/>
  <c r="X1676" i="5"/>
  <c r="V1677" i="5"/>
  <c r="X1677" i="5"/>
  <c r="V1678" i="5"/>
  <c r="V1679" i="5"/>
  <c r="X1679" i="5"/>
  <c r="V1680" i="5"/>
  <c r="X1680" i="5"/>
  <c r="V1681" i="5"/>
  <c r="X1681" i="5"/>
  <c r="V1682" i="5"/>
  <c r="V1683" i="5"/>
  <c r="X1683" i="5"/>
  <c r="V1684" i="5"/>
  <c r="V1685" i="5"/>
  <c r="X1685" i="5"/>
  <c r="V1686" i="5"/>
  <c r="X1686" i="5"/>
  <c r="V1687" i="5"/>
  <c r="X1687" i="5"/>
  <c r="V1688" i="5"/>
  <c r="X1688" i="5"/>
  <c r="V1689" i="5"/>
  <c r="X1689" i="5"/>
  <c r="V1690" i="5"/>
  <c r="X1690" i="5"/>
  <c r="V1691" i="5"/>
  <c r="X1691" i="5"/>
  <c r="V1692" i="5"/>
  <c r="X1692" i="5"/>
  <c r="V1693" i="5"/>
  <c r="X1693" i="5"/>
  <c r="V1694" i="5"/>
  <c r="X1694" i="5"/>
  <c r="V1695" i="5"/>
  <c r="X1695" i="5"/>
  <c r="V1696" i="5"/>
  <c r="V1697" i="5"/>
  <c r="X1697" i="5"/>
  <c r="V1698" i="5"/>
  <c r="X1698" i="5"/>
  <c r="V1699" i="5"/>
  <c r="X1699" i="5"/>
  <c r="V1700" i="5"/>
  <c r="X1700" i="5"/>
  <c r="V1701" i="5"/>
  <c r="X1701" i="5"/>
  <c r="V1702" i="5"/>
  <c r="X1702" i="5"/>
  <c r="V1703" i="5"/>
  <c r="X1703" i="5"/>
  <c r="V1704" i="5"/>
  <c r="X1704" i="5"/>
  <c r="V1705" i="5"/>
  <c r="X1705" i="5"/>
  <c r="V1706" i="5"/>
  <c r="X1706" i="5"/>
  <c r="V1707" i="5"/>
  <c r="X1707" i="5"/>
  <c r="V1708" i="5"/>
  <c r="V1709" i="5"/>
  <c r="X1709" i="5"/>
  <c r="V1710" i="5"/>
  <c r="X1710" i="5"/>
  <c r="V1711" i="5"/>
  <c r="X1711" i="5"/>
  <c r="V1712" i="5"/>
  <c r="X1712" i="5"/>
  <c r="V1713" i="5"/>
  <c r="X1713" i="5"/>
  <c r="V1714" i="5"/>
  <c r="V1715" i="5"/>
  <c r="X1715" i="5"/>
  <c r="V1716" i="5"/>
  <c r="X1716" i="5"/>
  <c r="V1717" i="5"/>
  <c r="X1717" i="5"/>
  <c r="V1718" i="5"/>
  <c r="V1719" i="5"/>
  <c r="X1719" i="5"/>
  <c r="V1720" i="5"/>
  <c r="V1721" i="5"/>
  <c r="X1721" i="5"/>
  <c r="V1722" i="5"/>
  <c r="X1722" i="5"/>
  <c r="V1723" i="5"/>
  <c r="X1723" i="5"/>
  <c r="V1724" i="5"/>
  <c r="X1724" i="5"/>
  <c r="V1725" i="5"/>
  <c r="X1725" i="5"/>
  <c r="V1726" i="5"/>
  <c r="X1726" i="5"/>
  <c r="V1727" i="5"/>
  <c r="X1727" i="5"/>
  <c r="V1728" i="5"/>
  <c r="X1728" i="5"/>
  <c r="V1729" i="5"/>
  <c r="X1729" i="5"/>
  <c r="V1730" i="5"/>
  <c r="X1730" i="5"/>
  <c r="V1731" i="5"/>
  <c r="X1731" i="5"/>
  <c r="V1732" i="5"/>
  <c r="V1733" i="5"/>
  <c r="X1733" i="5"/>
  <c r="V1734" i="5"/>
  <c r="X1734" i="5"/>
  <c r="V1735" i="5"/>
  <c r="X1735" i="5"/>
  <c r="V1736" i="5"/>
  <c r="X1736" i="5"/>
  <c r="V1737" i="5"/>
  <c r="V1738" i="5"/>
  <c r="X1738" i="5"/>
  <c r="V1739" i="5"/>
  <c r="X1739" i="5"/>
  <c r="V1740" i="5"/>
  <c r="X1740" i="5"/>
  <c r="V1741" i="5"/>
  <c r="X1741" i="5"/>
  <c r="V1742" i="5"/>
  <c r="X1742" i="5"/>
  <c r="V1743" i="5"/>
  <c r="X1743" i="5"/>
  <c r="V1744" i="5"/>
  <c r="V1745" i="5"/>
  <c r="X1745" i="5"/>
  <c r="V1746" i="5"/>
  <c r="X1746" i="5"/>
  <c r="V1747" i="5"/>
  <c r="X1747" i="5"/>
  <c r="V1748" i="5"/>
  <c r="X1748" i="5"/>
  <c r="V1749" i="5"/>
  <c r="X1749" i="5"/>
  <c r="V1750" i="5"/>
  <c r="X1750" i="5"/>
  <c r="V1751" i="5"/>
  <c r="X1751" i="5"/>
  <c r="V1752" i="5"/>
  <c r="X1752" i="5"/>
  <c r="V1753" i="5"/>
  <c r="X1753" i="5"/>
  <c r="V1754" i="5"/>
  <c r="X1754" i="5"/>
  <c r="V1755" i="5"/>
  <c r="X1755" i="5"/>
  <c r="V1756" i="5"/>
  <c r="V1757" i="5"/>
  <c r="X1757" i="5"/>
  <c r="V1758" i="5"/>
  <c r="X1758" i="5"/>
  <c r="V1759" i="5"/>
  <c r="X1759" i="5"/>
  <c r="V1760" i="5"/>
  <c r="V1761" i="5"/>
  <c r="X1761" i="5"/>
  <c r="V1762" i="5"/>
  <c r="X1762" i="5"/>
  <c r="V1763" i="5"/>
  <c r="X1763" i="5"/>
  <c r="V1764" i="5"/>
  <c r="X1764" i="5"/>
  <c r="V1765" i="5"/>
  <c r="X1765" i="5"/>
  <c r="V1766" i="5"/>
  <c r="X1766" i="5"/>
  <c r="V1767" i="5"/>
  <c r="X1767" i="5"/>
  <c r="V1768" i="5"/>
  <c r="V1769" i="5"/>
  <c r="X1769" i="5"/>
  <c r="V1770" i="5"/>
  <c r="X1770" i="5"/>
  <c r="V1771" i="5"/>
  <c r="X1771" i="5"/>
  <c r="V1772" i="5"/>
  <c r="X1772" i="5"/>
  <c r="V1773" i="5"/>
  <c r="X1773" i="5"/>
  <c r="V1774" i="5"/>
  <c r="X1774" i="5"/>
  <c r="V1775" i="5"/>
  <c r="X1775" i="5"/>
  <c r="V1776" i="5"/>
  <c r="X1776" i="5"/>
  <c r="V1777" i="5"/>
  <c r="X1777" i="5"/>
  <c r="V1778" i="5"/>
  <c r="X1778" i="5"/>
  <c r="V1779" i="5"/>
  <c r="X1779" i="5"/>
  <c r="V1780" i="5"/>
  <c r="V1781" i="5"/>
  <c r="X1781" i="5"/>
  <c r="V1782" i="5"/>
  <c r="X1782" i="5"/>
  <c r="V1783" i="5"/>
  <c r="X1783" i="5"/>
  <c r="V1784" i="5"/>
  <c r="X1784" i="5"/>
  <c r="V1785" i="5"/>
  <c r="X1785" i="5"/>
  <c r="V1786" i="5"/>
  <c r="V1787" i="5"/>
  <c r="X1787" i="5"/>
  <c r="V1788" i="5"/>
  <c r="X1788" i="5"/>
  <c r="V1789" i="5"/>
  <c r="X1789" i="5"/>
  <c r="V1790" i="5"/>
  <c r="X1790" i="5"/>
  <c r="V1791" i="5"/>
  <c r="X1791" i="5"/>
  <c r="V1792" i="5"/>
  <c r="X1792" i="5"/>
  <c r="V1793" i="5"/>
  <c r="X1793" i="5"/>
  <c r="V1794" i="5"/>
  <c r="X1794" i="5"/>
  <c r="V1795" i="5"/>
  <c r="X1795" i="5"/>
  <c r="V1796" i="5"/>
  <c r="X1796" i="5"/>
  <c r="V1797" i="5"/>
  <c r="X1797" i="5"/>
  <c r="V1798" i="5"/>
  <c r="V1799" i="5"/>
  <c r="X1799" i="5"/>
  <c r="V1800" i="5"/>
  <c r="X1800" i="5"/>
  <c r="V1801" i="5"/>
  <c r="X1801" i="5"/>
  <c r="V1802" i="5"/>
  <c r="X1802" i="5"/>
  <c r="V1803" i="5"/>
  <c r="X1803" i="5"/>
  <c r="V1804" i="5"/>
  <c r="X1804" i="5"/>
  <c r="V1805" i="5"/>
  <c r="X1805" i="5"/>
  <c r="V1806" i="5"/>
  <c r="X1806" i="5"/>
  <c r="V1807" i="5"/>
  <c r="X1807" i="5"/>
  <c r="V1808" i="5"/>
  <c r="X1808" i="5"/>
  <c r="V1809" i="5"/>
  <c r="X1809" i="5"/>
  <c r="V1810" i="5"/>
  <c r="V1811" i="5"/>
  <c r="X1811" i="5"/>
  <c r="V1812" i="5"/>
  <c r="X1812" i="5"/>
  <c r="V1813" i="5"/>
  <c r="X1813" i="5"/>
  <c r="V1814" i="5"/>
  <c r="X1814" i="5"/>
  <c r="V1815" i="5"/>
  <c r="X1815" i="5"/>
  <c r="V1816" i="5"/>
  <c r="X1816" i="5"/>
  <c r="V1817" i="5"/>
  <c r="X1817" i="5"/>
  <c r="V1818" i="5"/>
  <c r="X1818" i="5"/>
  <c r="V1819" i="5"/>
  <c r="X1819" i="5"/>
  <c r="V1820" i="5"/>
  <c r="X1820" i="5"/>
  <c r="V1821" i="5"/>
  <c r="X1821" i="5"/>
  <c r="V1822" i="5"/>
  <c r="V1823" i="5"/>
  <c r="X1823" i="5"/>
  <c r="V1824" i="5"/>
  <c r="X1824" i="5"/>
  <c r="V1825" i="5"/>
  <c r="X1825" i="5"/>
  <c r="V1826" i="5"/>
  <c r="X1826" i="5"/>
  <c r="V1827" i="5"/>
  <c r="X1827" i="5"/>
  <c r="V1828" i="5"/>
  <c r="V1829" i="5"/>
  <c r="X1829" i="5"/>
  <c r="V1830" i="5"/>
  <c r="X1830" i="5"/>
  <c r="V1831" i="5"/>
  <c r="X1831" i="5"/>
  <c r="V1832" i="5"/>
  <c r="X1832" i="5"/>
  <c r="V1833" i="5"/>
  <c r="X1833" i="5"/>
  <c r="V1834" i="5"/>
  <c r="V1835" i="5"/>
  <c r="X1835" i="5"/>
  <c r="V1836" i="5"/>
  <c r="X1836" i="5"/>
  <c r="V1837" i="5"/>
  <c r="X1837" i="5"/>
  <c r="V1838" i="5"/>
  <c r="X1838" i="5"/>
  <c r="V1839" i="5"/>
  <c r="X1839" i="5"/>
  <c r="V1840" i="5"/>
  <c r="V1841" i="5"/>
  <c r="X1841" i="5"/>
  <c r="V1842" i="5"/>
  <c r="X1842" i="5"/>
  <c r="V1843" i="5"/>
  <c r="X1843" i="5"/>
  <c r="V1844" i="5"/>
  <c r="X1844" i="5"/>
  <c r="V1845" i="5"/>
  <c r="X1845" i="5"/>
  <c r="V1846" i="5"/>
  <c r="V1847" i="5"/>
  <c r="X1847" i="5"/>
  <c r="V1848" i="5"/>
  <c r="X1848" i="5"/>
  <c r="V1849" i="5"/>
  <c r="X1849" i="5"/>
  <c r="V1850" i="5"/>
  <c r="X1850" i="5"/>
  <c r="V1851" i="5"/>
  <c r="X1851" i="5"/>
  <c r="V1852" i="5"/>
  <c r="V1853" i="5"/>
  <c r="X1853" i="5"/>
  <c r="V1854" i="5"/>
  <c r="X1854" i="5"/>
  <c r="V1855" i="5"/>
  <c r="X1855" i="5"/>
  <c r="V1856" i="5"/>
  <c r="X1856" i="5"/>
  <c r="V1857" i="5"/>
  <c r="X1857" i="5"/>
  <c r="V1858" i="5"/>
  <c r="X1858" i="5"/>
  <c r="V1859" i="5"/>
  <c r="X1859" i="5"/>
  <c r="V1860" i="5"/>
  <c r="X1860" i="5"/>
  <c r="V1861" i="5"/>
  <c r="X1861" i="5"/>
  <c r="V1862" i="5"/>
  <c r="X1862" i="5"/>
  <c r="V1863" i="5"/>
  <c r="X1863" i="5"/>
  <c r="V1864" i="5"/>
  <c r="V1865" i="5"/>
  <c r="X1865" i="5"/>
  <c r="V1866" i="5"/>
  <c r="X1866" i="5"/>
  <c r="V1867" i="5"/>
  <c r="X1867" i="5"/>
  <c r="V1868" i="5"/>
  <c r="X1868" i="5"/>
  <c r="V1869" i="5"/>
  <c r="X1869" i="5"/>
  <c r="V1870" i="5"/>
  <c r="X1870" i="5"/>
  <c r="V1871" i="5"/>
  <c r="X1871" i="5"/>
  <c r="V1872" i="5"/>
  <c r="X1872" i="5"/>
  <c r="V1873" i="5"/>
  <c r="X1873" i="5"/>
  <c r="V1874" i="5"/>
  <c r="X1874" i="5"/>
  <c r="V1875" i="5"/>
  <c r="X1875" i="5"/>
  <c r="V1876" i="5"/>
  <c r="V1877" i="5"/>
  <c r="X1877" i="5"/>
  <c r="V1878" i="5"/>
  <c r="X1878" i="5"/>
  <c r="V1879" i="5"/>
  <c r="X1879" i="5"/>
  <c r="V1880" i="5"/>
  <c r="X1880" i="5"/>
  <c r="V1881" i="5"/>
  <c r="X1881" i="5"/>
  <c r="V1882" i="5"/>
  <c r="X1882" i="5"/>
  <c r="V1883" i="5"/>
  <c r="X1883" i="5"/>
  <c r="V1884" i="5"/>
  <c r="X1884" i="5"/>
  <c r="V1885" i="5"/>
  <c r="X1885" i="5"/>
  <c r="V1886" i="5"/>
  <c r="X1886" i="5"/>
  <c r="V1887" i="5"/>
  <c r="X1887" i="5"/>
  <c r="V1888" i="5"/>
  <c r="V1889" i="5"/>
  <c r="X1889" i="5"/>
  <c r="V1890" i="5"/>
  <c r="X1890" i="5"/>
  <c r="V1891" i="5"/>
  <c r="X1891" i="5"/>
  <c r="V1892" i="5"/>
  <c r="X1892" i="5"/>
  <c r="V1893" i="5"/>
  <c r="V1894" i="5"/>
  <c r="X1894" i="5"/>
  <c r="V1895" i="5"/>
  <c r="X1895" i="5"/>
  <c r="V1896" i="5"/>
  <c r="X1896" i="5"/>
  <c r="V1897" i="5"/>
  <c r="X1897" i="5"/>
  <c r="V1898" i="5"/>
  <c r="X1898" i="5"/>
  <c r="V1899" i="5"/>
  <c r="X1899" i="5"/>
  <c r="V1900" i="5"/>
  <c r="V1901" i="5"/>
  <c r="X1901" i="5"/>
  <c r="V1902" i="5"/>
  <c r="X1902" i="5"/>
  <c r="V1903" i="5"/>
  <c r="X1903" i="5"/>
  <c r="V1904" i="5"/>
  <c r="X1904" i="5"/>
  <c r="V1905" i="5"/>
  <c r="X1905" i="5"/>
  <c r="V1906" i="5"/>
  <c r="V1907" i="5"/>
  <c r="X1907" i="5"/>
  <c r="V1908" i="5"/>
  <c r="X1908" i="5"/>
  <c r="V1909" i="5"/>
  <c r="X1909" i="5"/>
  <c r="V1910" i="5"/>
  <c r="X1910" i="5"/>
  <c r="V1911" i="5"/>
  <c r="X1911" i="5"/>
  <c r="V1912" i="5"/>
  <c r="V1913" i="5"/>
  <c r="X1913" i="5"/>
  <c r="V1914" i="5"/>
  <c r="X1914" i="5"/>
  <c r="V1915" i="5"/>
  <c r="X1915" i="5"/>
  <c r="V1916" i="5"/>
  <c r="V1917" i="5"/>
  <c r="X1917" i="5"/>
  <c r="V1918" i="5"/>
  <c r="V1919" i="5"/>
  <c r="X1919" i="5"/>
  <c r="V1920" i="5"/>
  <c r="X1920" i="5"/>
  <c r="V1921" i="5"/>
  <c r="X1921" i="5"/>
  <c r="V1922" i="5"/>
  <c r="X1922" i="5"/>
  <c r="V1923" i="5"/>
  <c r="X1923" i="5"/>
  <c r="V1924" i="5"/>
  <c r="X1924" i="5"/>
  <c r="V1925" i="5"/>
  <c r="X1925" i="5"/>
  <c r="V1926" i="5"/>
  <c r="X1926" i="5"/>
  <c r="V1927" i="5"/>
  <c r="X1927" i="5"/>
  <c r="V1928" i="5"/>
  <c r="X1928" i="5"/>
  <c r="V1929" i="5"/>
  <c r="X1929" i="5"/>
  <c r="V1930" i="5"/>
  <c r="V1931" i="5"/>
  <c r="X1931" i="5"/>
  <c r="V1932" i="5"/>
  <c r="X1932" i="5"/>
  <c r="V1933" i="5"/>
  <c r="X1933" i="5"/>
  <c r="V1934" i="5"/>
  <c r="X1934" i="5"/>
  <c r="V1935" i="5"/>
  <c r="X1935" i="5"/>
  <c r="V1936" i="5"/>
  <c r="X1936" i="5"/>
  <c r="V1937" i="5"/>
  <c r="X1937" i="5"/>
  <c r="V1938" i="5"/>
  <c r="X1938" i="5"/>
  <c r="V1939" i="5"/>
  <c r="X1939" i="5"/>
  <c r="V1940" i="5"/>
  <c r="X1940" i="5"/>
  <c r="V1941" i="5"/>
  <c r="X1941" i="5"/>
  <c r="V1942" i="5"/>
  <c r="X1942" i="5"/>
  <c r="V1943" i="5"/>
  <c r="X1943" i="5"/>
  <c r="V1944" i="5"/>
  <c r="X1944" i="5"/>
  <c r="V1945" i="5"/>
  <c r="X1945" i="5"/>
  <c r="V1946" i="5"/>
  <c r="X1946" i="5"/>
  <c r="V1947" i="5"/>
  <c r="X1947" i="5"/>
  <c r="V1948" i="5"/>
  <c r="X1948" i="5"/>
  <c r="V1949" i="5"/>
  <c r="X1949" i="5"/>
  <c r="V1950" i="5"/>
  <c r="X1950" i="5"/>
  <c r="V1951" i="5"/>
  <c r="X1951" i="5"/>
  <c r="V1952" i="5"/>
  <c r="X1952" i="5"/>
  <c r="V1953" i="5"/>
  <c r="X1953" i="5"/>
  <c r="V1954" i="5"/>
  <c r="X1954" i="5"/>
  <c r="V1955" i="5"/>
  <c r="X1955" i="5"/>
  <c r="V1956" i="5"/>
  <c r="X1956" i="5"/>
  <c r="V1957" i="5"/>
  <c r="X1957" i="5"/>
  <c r="V1958" i="5"/>
  <c r="X1958" i="5"/>
  <c r="V1959" i="5"/>
  <c r="X1959" i="5"/>
  <c r="V1960" i="5"/>
  <c r="X1960" i="5"/>
  <c r="V1961" i="5"/>
  <c r="X1961" i="5"/>
  <c r="V1962" i="5"/>
  <c r="X1962" i="5"/>
  <c r="V1963" i="5"/>
  <c r="X1963" i="5"/>
  <c r="V1964" i="5"/>
  <c r="V1965" i="5"/>
  <c r="X1965" i="5"/>
  <c r="V1966" i="5"/>
  <c r="V1967" i="5"/>
  <c r="X1967" i="5"/>
  <c r="V1968" i="5"/>
  <c r="X1968" i="5"/>
  <c r="V1969" i="5"/>
  <c r="X1969" i="5"/>
  <c r="V1970" i="5"/>
  <c r="X1970" i="5"/>
  <c r="V1971" i="5"/>
  <c r="X1971" i="5"/>
  <c r="V1972" i="5"/>
  <c r="V1973" i="5"/>
  <c r="X1973" i="5"/>
  <c r="V1974" i="5"/>
  <c r="X1974" i="5"/>
  <c r="V1975" i="5"/>
  <c r="X1975" i="5"/>
  <c r="V1976" i="5"/>
  <c r="X1976" i="5"/>
  <c r="V1977" i="5"/>
  <c r="X1977" i="5"/>
  <c r="V1978" i="5"/>
  <c r="V1979" i="5"/>
  <c r="X1979" i="5"/>
  <c r="V1980" i="5"/>
  <c r="X1980" i="5"/>
  <c r="V1981" i="5"/>
  <c r="X1981" i="5"/>
  <c r="V1982" i="5"/>
  <c r="X1982" i="5"/>
  <c r="V1983" i="5"/>
  <c r="X1983" i="5"/>
  <c r="V1984" i="5"/>
  <c r="V1985" i="5"/>
  <c r="X1985" i="5"/>
  <c r="V1986" i="5"/>
  <c r="X1986" i="5"/>
  <c r="V1987" i="5"/>
  <c r="X1987" i="5"/>
  <c r="V1988" i="5"/>
  <c r="X1988" i="5"/>
  <c r="V1989" i="5"/>
  <c r="X1989" i="5"/>
  <c r="V1990" i="5"/>
  <c r="V1991" i="5"/>
  <c r="X1991" i="5"/>
  <c r="V1992" i="5"/>
  <c r="X1992" i="5"/>
  <c r="V1993" i="5"/>
  <c r="X1993" i="5"/>
  <c r="V1994" i="5"/>
  <c r="X1994" i="5"/>
  <c r="V1995" i="5"/>
  <c r="X1995" i="5"/>
  <c r="V1996" i="5"/>
  <c r="V1997" i="5"/>
  <c r="X1997" i="5"/>
  <c r="V1998" i="5"/>
  <c r="X1998" i="5"/>
  <c r="V1999" i="5"/>
  <c r="X1999" i="5"/>
  <c r="V2000" i="5"/>
  <c r="V2001" i="5"/>
  <c r="X2001" i="5"/>
  <c r="V2002" i="5"/>
  <c r="V2003" i="5"/>
  <c r="X2003" i="5"/>
  <c r="V2004" i="5"/>
  <c r="X2004" i="5"/>
  <c r="V2005" i="5"/>
  <c r="X2005" i="5"/>
  <c r="V2006" i="5"/>
  <c r="X2006" i="5"/>
  <c r="V2007" i="5"/>
  <c r="X2007" i="5"/>
  <c r="V2008" i="5"/>
  <c r="X2008" i="5"/>
  <c r="V2009" i="5"/>
  <c r="X2009" i="5"/>
  <c r="V2010" i="5"/>
  <c r="X2010" i="5"/>
  <c r="V2011" i="5"/>
  <c r="X2011" i="5"/>
  <c r="V2012" i="5"/>
  <c r="X2012" i="5"/>
  <c r="V2013" i="5"/>
  <c r="X2013" i="5"/>
  <c r="V2014" i="5"/>
  <c r="X2014" i="5"/>
  <c r="V2015" i="5"/>
  <c r="X2015" i="5"/>
  <c r="V2016" i="5"/>
  <c r="X2016" i="5"/>
  <c r="V2017" i="5"/>
  <c r="X2017" i="5"/>
  <c r="V2018" i="5"/>
  <c r="X2018" i="5"/>
  <c r="V2019" i="5"/>
  <c r="X2019" i="5"/>
  <c r="V2020" i="5"/>
  <c r="X2020" i="5"/>
  <c r="V2021" i="5"/>
  <c r="X2021" i="5"/>
  <c r="V2022" i="5"/>
  <c r="X2022" i="5"/>
  <c r="V2023" i="5"/>
  <c r="X2023" i="5"/>
  <c r="V2024" i="5"/>
  <c r="X2024" i="5"/>
  <c r="V2025" i="5"/>
  <c r="X2025" i="5"/>
  <c r="V2026" i="5"/>
  <c r="X2026" i="5"/>
  <c r="V2027" i="5"/>
  <c r="X2027" i="5"/>
  <c r="V2028" i="5"/>
  <c r="X2028" i="5"/>
  <c r="V2029" i="5"/>
  <c r="X2029" i="5"/>
  <c r="V2030" i="5"/>
  <c r="X2030" i="5"/>
  <c r="V2031" i="5"/>
  <c r="X2031" i="5"/>
  <c r="V2032" i="5"/>
  <c r="V2033" i="5"/>
  <c r="X2033" i="5"/>
  <c r="V2034" i="5"/>
  <c r="X2034" i="5"/>
  <c r="V2035" i="5"/>
  <c r="X2035" i="5"/>
  <c r="V2036" i="5"/>
  <c r="X2036" i="5"/>
  <c r="V2037" i="5"/>
  <c r="X2037" i="5"/>
  <c r="V2038" i="5"/>
  <c r="X2038" i="5"/>
  <c r="V2039" i="5"/>
  <c r="X2039" i="5"/>
  <c r="V2040" i="5"/>
  <c r="X2040" i="5"/>
  <c r="V2041" i="5"/>
  <c r="X2041" i="5"/>
  <c r="V2042" i="5"/>
  <c r="X2042" i="5"/>
  <c r="V2043" i="5"/>
  <c r="X2043" i="5"/>
  <c r="V2044" i="5"/>
  <c r="X2044" i="5"/>
  <c r="V2045" i="5"/>
  <c r="X2045" i="5"/>
  <c r="V2046" i="5"/>
  <c r="X2046" i="5"/>
  <c r="V2047" i="5"/>
  <c r="X2047" i="5"/>
  <c r="V2048" i="5"/>
  <c r="V2049" i="5"/>
  <c r="X2049" i="5"/>
  <c r="V2050" i="5"/>
  <c r="V2051" i="5"/>
  <c r="X2051" i="5"/>
  <c r="V2052" i="5"/>
  <c r="X2052" i="5"/>
  <c r="V2053" i="5"/>
  <c r="X2053" i="5"/>
  <c r="V2054" i="5"/>
  <c r="X2054" i="5"/>
  <c r="V2055" i="5"/>
  <c r="V2056" i="5"/>
  <c r="V2057" i="5"/>
  <c r="X2057" i="5"/>
  <c r="V2058" i="5"/>
  <c r="X2058" i="5"/>
  <c r="V2059" i="5"/>
  <c r="X2059" i="5"/>
  <c r="V2060" i="5"/>
  <c r="X2060" i="5"/>
  <c r="V2061" i="5"/>
  <c r="X2061" i="5"/>
  <c r="V2062" i="5"/>
  <c r="V2063" i="5"/>
  <c r="X2063" i="5"/>
  <c r="V2064" i="5"/>
  <c r="X2064" i="5"/>
  <c r="V2065" i="5"/>
  <c r="X2065" i="5"/>
  <c r="V2066" i="5"/>
  <c r="X2066" i="5"/>
  <c r="V2067" i="5"/>
  <c r="X2067" i="5"/>
  <c r="V2068" i="5"/>
  <c r="V2069" i="5"/>
  <c r="X2069" i="5"/>
  <c r="V2070" i="5"/>
  <c r="X2070" i="5"/>
  <c r="V2071" i="5"/>
  <c r="X2071" i="5"/>
  <c r="V2072" i="5"/>
  <c r="X2072" i="5"/>
  <c r="V2073" i="5"/>
  <c r="X2073" i="5"/>
  <c r="V2074" i="5"/>
  <c r="V2075" i="5"/>
  <c r="X2075" i="5"/>
  <c r="V2076" i="5"/>
  <c r="X2076" i="5"/>
  <c r="V2077" i="5"/>
  <c r="X2077" i="5"/>
  <c r="V2078" i="5"/>
  <c r="X2078" i="5"/>
  <c r="V2079" i="5"/>
  <c r="V2080" i="5"/>
  <c r="X2080" i="5"/>
  <c r="V2081" i="5"/>
  <c r="X2081" i="5"/>
  <c r="V2082" i="5"/>
  <c r="X2082" i="5"/>
  <c r="V2083" i="5"/>
  <c r="X2083" i="5"/>
  <c r="V2084" i="5"/>
  <c r="X2084" i="5"/>
  <c r="V2085" i="5"/>
  <c r="X2085" i="5"/>
  <c r="V2086" i="5"/>
  <c r="X2086" i="5"/>
  <c r="V2087" i="5"/>
  <c r="X2087" i="5"/>
  <c r="V2088" i="5"/>
  <c r="X2088" i="5"/>
  <c r="V2089" i="5"/>
  <c r="X2089" i="5"/>
  <c r="V2090" i="5"/>
  <c r="X2090" i="5"/>
  <c r="V2091" i="5"/>
  <c r="X2091" i="5"/>
  <c r="V2092" i="5"/>
  <c r="X2092" i="5"/>
  <c r="V2093" i="5"/>
  <c r="X2093" i="5"/>
  <c r="V2094" i="5"/>
  <c r="X2094" i="5"/>
  <c r="V2095" i="5"/>
  <c r="X2095" i="5"/>
  <c r="V2096" i="5"/>
  <c r="X2096" i="5"/>
  <c r="V2097" i="5"/>
  <c r="X2097" i="5"/>
  <c r="V2098" i="5"/>
  <c r="V2099" i="5"/>
  <c r="X2099" i="5"/>
  <c r="V2100" i="5"/>
  <c r="X2100" i="5"/>
  <c r="V2101" i="5"/>
  <c r="X2101" i="5"/>
  <c r="V2102" i="5"/>
  <c r="X2102" i="5"/>
  <c r="V2103" i="5"/>
  <c r="X2103" i="5"/>
  <c r="V2104" i="5"/>
  <c r="X2104" i="5"/>
  <c r="V2105" i="5"/>
  <c r="X2105" i="5"/>
  <c r="V2106" i="5"/>
  <c r="X2106" i="5"/>
  <c r="V2107" i="5"/>
  <c r="X2107" i="5"/>
  <c r="V2108" i="5"/>
  <c r="X2108" i="5"/>
  <c r="V2109" i="5"/>
  <c r="X2109" i="5"/>
  <c r="V2110" i="5"/>
  <c r="X2110" i="5"/>
  <c r="V2111" i="5"/>
  <c r="X2111" i="5"/>
  <c r="V2112" i="5"/>
  <c r="X2112" i="5"/>
  <c r="V2113" i="5"/>
  <c r="X2113" i="5"/>
  <c r="V2114" i="5"/>
  <c r="X2114" i="5"/>
  <c r="V2115" i="5"/>
  <c r="X2115" i="5"/>
  <c r="V2116" i="5"/>
  <c r="V2117" i="5"/>
  <c r="X2117" i="5"/>
  <c r="V2118" i="5"/>
  <c r="X2118" i="5"/>
  <c r="V2119" i="5"/>
  <c r="X2119" i="5"/>
  <c r="V2120" i="5"/>
  <c r="X2120" i="5"/>
  <c r="V2121" i="5"/>
  <c r="X2121" i="5"/>
  <c r="V2122" i="5"/>
  <c r="X2122" i="5"/>
  <c r="V2123" i="5"/>
  <c r="X2123" i="5"/>
  <c r="V2124" i="5"/>
  <c r="X2124" i="5"/>
  <c r="V2125" i="5"/>
  <c r="X2125" i="5"/>
  <c r="V2126" i="5"/>
  <c r="V2127" i="5"/>
  <c r="X2127" i="5"/>
  <c r="V2128" i="5"/>
  <c r="V2129" i="5"/>
  <c r="X2129" i="5"/>
  <c r="V2130" i="5"/>
  <c r="X2130" i="5"/>
  <c r="V2131" i="5"/>
  <c r="X2131" i="5"/>
  <c r="V2132" i="5"/>
  <c r="X2132" i="5"/>
  <c r="V2133" i="5"/>
  <c r="X2133" i="5"/>
  <c r="V2134" i="5"/>
  <c r="V2135" i="5"/>
  <c r="X2135" i="5"/>
  <c r="V2136" i="5"/>
  <c r="X2136" i="5"/>
  <c r="V2137" i="5"/>
  <c r="X2137" i="5"/>
  <c r="V2138" i="5"/>
  <c r="X2138" i="5"/>
  <c r="V2139" i="5"/>
  <c r="X2139" i="5"/>
  <c r="V2140" i="5"/>
  <c r="V2141" i="5"/>
  <c r="X2141" i="5"/>
  <c r="V2142" i="5"/>
  <c r="X2142" i="5"/>
  <c r="V2143" i="5"/>
  <c r="X2143" i="5"/>
  <c r="V2144" i="5"/>
  <c r="X2144" i="5"/>
  <c r="V2145" i="5"/>
  <c r="X2145" i="5"/>
  <c r="V2146" i="5"/>
  <c r="V2147" i="5"/>
  <c r="X2147" i="5"/>
  <c r="V2148" i="5"/>
  <c r="X2148" i="5"/>
  <c r="V2149" i="5"/>
  <c r="X2149" i="5"/>
  <c r="V2150" i="5"/>
  <c r="X2150" i="5"/>
  <c r="V2151" i="5"/>
  <c r="X2151" i="5"/>
  <c r="V2152" i="5"/>
  <c r="X2152" i="5"/>
  <c r="V2153" i="5"/>
  <c r="X2153" i="5"/>
  <c r="V2154" i="5"/>
  <c r="X2154" i="5"/>
  <c r="V2155" i="5"/>
  <c r="X2155" i="5"/>
  <c r="V2156" i="5"/>
  <c r="X2156" i="5"/>
  <c r="V2157" i="5"/>
  <c r="X2157" i="5"/>
  <c r="V2158" i="5"/>
  <c r="X2158" i="5"/>
  <c r="V2159" i="5"/>
  <c r="X2159" i="5"/>
  <c r="V2160" i="5"/>
  <c r="X2160" i="5"/>
  <c r="V2161" i="5"/>
  <c r="X2161" i="5"/>
  <c r="V2162" i="5"/>
  <c r="X2162" i="5"/>
  <c r="V2163" i="5"/>
  <c r="V2164" i="5"/>
  <c r="V2165" i="5"/>
  <c r="X2165" i="5"/>
  <c r="V2166" i="5"/>
  <c r="X2166" i="5"/>
  <c r="V2167" i="5"/>
  <c r="X2167" i="5"/>
  <c r="V2168" i="5"/>
  <c r="X2168" i="5"/>
  <c r="V2169" i="5"/>
  <c r="X2169" i="5"/>
  <c r="V2170" i="5"/>
  <c r="X2170" i="5"/>
  <c r="V2171" i="5"/>
  <c r="X2171" i="5"/>
  <c r="V2172" i="5"/>
  <c r="X2172" i="5"/>
  <c r="V2173" i="5"/>
  <c r="X2173" i="5"/>
  <c r="V2174" i="5"/>
  <c r="X2174" i="5"/>
  <c r="V2175" i="5"/>
  <c r="X2175" i="5"/>
  <c r="V2176" i="5"/>
  <c r="V2177" i="5"/>
  <c r="X2177" i="5"/>
  <c r="V2178" i="5"/>
  <c r="X2178" i="5"/>
  <c r="V2179" i="5"/>
  <c r="X2179" i="5"/>
  <c r="V2180" i="5"/>
  <c r="X2180" i="5"/>
  <c r="V2181" i="5"/>
  <c r="X2181" i="5"/>
  <c r="V2182" i="5"/>
  <c r="X2182" i="5"/>
  <c r="V2183" i="5"/>
  <c r="X2183" i="5"/>
  <c r="V2184" i="5"/>
  <c r="X2184" i="5"/>
  <c r="V2185" i="5"/>
  <c r="X2185" i="5"/>
  <c r="V2186" i="5"/>
  <c r="X2186" i="5"/>
  <c r="V2187" i="5"/>
  <c r="X2187" i="5"/>
  <c r="V2188" i="5"/>
  <c r="V2189" i="5"/>
  <c r="X2189" i="5"/>
  <c r="V2190" i="5"/>
  <c r="X2190" i="5"/>
  <c r="V2191" i="5"/>
  <c r="X2191" i="5"/>
  <c r="V2192" i="5"/>
  <c r="X2192" i="5"/>
  <c r="V2193" i="5"/>
  <c r="X2193" i="5"/>
  <c r="V2194" i="5"/>
  <c r="X2194" i="5"/>
  <c r="V2195" i="5"/>
  <c r="X2195" i="5"/>
  <c r="V2196" i="5"/>
  <c r="X2196" i="5"/>
  <c r="V2197" i="5"/>
  <c r="X2197" i="5"/>
  <c r="V2198" i="5"/>
  <c r="X2198" i="5"/>
  <c r="V2199" i="5"/>
  <c r="X2199" i="5"/>
  <c r="V2200" i="5"/>
  <c r="V2201" i="5"/>
  <c r="X2201" i="5"/>
  <c r="V2202" i="5"/>
  <c r="X2202" i="5"/>
  <c r="V2203" i="5"/>
  <c r="X2203" i="5"/>
  <c r="V2204" i="5"/>
  <c r="X2204" i="5"/>
  <c r="V2205" i="5"/>
  <c r="X2205" i="5"/>
  <c r="V2206" i="5"/>
  <c r="X2206" i="5"/>
  <c r="V2207" i="5"/>
  <c r="X2207" i="5"/>
  <c r="V2208" i="5"/>
  <c r="X2208" i="5"/>
  <c r="V2209" i="5"/>
  <c r="X2209" i="5"/>
  <c r="V2210" i="5"/>
  <c r="X2210" i="5"/>
  <c r="V2211" i="5"/>
  <c r="X2211" i="5"/>
  <c r="V2212" i="5"/>
  <c r="V2213" i="5"/>
  <c r="X2213" i="5"/>
  <c r="V2214" i="5"/>
  <c r="X2214" i="5"/>
  <c r="V2215" i="5"/>
  <c r="X2215" i="5"/>
  <c r="V2216" i="5"/>
  <c r="X2216" i="5"/>
  <c r="V2217" i="5"/>
  <c r="X2217" i="5"/>
  <c r="V2218" i="5"/>
  <c r="V2219" i="5"/>
  <c r="X2219" i="5"/>
  <c r="V2220" i="5"/>
  <c r="X2220" i="5"/>
  <c r="V2221" i="5"/>
  <c r="X2221" i="5"/>
  <c r="V2222" i="5"/>
  <c r="X2222" i="5"/>
  <c r="V2223" i="5"/>
  <c r="X2223" i="5"/>
  <c r="V2224" i="5"/>
  <c r="X2224" i="5"/>
  <c r="V2225" i="5"/>
  <c r="X2225" i="5"/>
  <c r="V2226" i="5"/>
  <c r="X2226" i="5"/>
  <c r="V2227" i="5"/>
  <c r="X2227" i="5"/>
  <c r="V2228" i="5"/>
  <c r="X2228" i="5"/>
  <c r="V2229" i="5"/>
  <c r="X2229" i="5"/>
  <c r="V2230" i="5"/>
  <c r="X2230" i="5"/>
  <c r="V2231" i="5"/>
  <c r="X2231" i="5"/>
  <c r="V2232" i="5"/>
  <c r="X2232" i="5"/>
  <c r="V2233" i="5"/>
  <c r="X2233" i="5"/>
  <c r="V2234" i="5"/>
  <c r="X2234" i="5"/>
  <c r="V2235" i="5"/>
  <c r="X2235" i="5"/>
  <c r="V2236" i="5"/>
  <c r="X2236" i="5"/>
  <c r="V2237" i="5"/>
  <c r="X2237" i="5"/>
  <c r="V2238" i="5"/>
  <c r="X2238" i="5"/>
  <c r="V2239" i="5"/>
  <c r="X2239" i="5"/>
  <c r="V2240" i="5"/>
  <c r="X2240" i="5"/>
  <c r="V2241" i="5"/>
  <c r="X2241" i="5"/>
  <c r="V2242" i="5"/>
  <c r="V2243" i="5"/>
  <c r="X2243" i="5"/>
  <c r="V2244" i="5"/>
  <c r="X2244" i="5"/>
  <c r="V2245" i="5"/>
  <c r="X2245" i="5"/>
  <c r="V2246" i="5"/>
  <c r="X2246" i="5"/>
  <c r="V2247" i="5"/>
  <c r="X2247" i="5"/>
  <c r="V2248" i="5"/>
  <c r="X2248" i="5"/>
  <c r="V2249" i="5"/>
  <c r="X2249" i="5"/>
  <c r="V2250" i="5"/>
  <c r="X2250" i="5"/>
  <c r="V2251" i="5"/>
  <c r="X2251" i="5"/>
  <c r="V2252" i="5"/>
  <c r="X2252" i="5"/>
  <c r="V2253" i="5"/>
  <c r="X2253" i="5"/>
  <c r="V2254" i="5"/>
  <c r="V2255" i="5"/>
  <c r="X2255" i="5"/>
  <c r="V2256" i="5"/>
  <c r="X2256" i="5"/>
  <c r="V2257" i="5"/>
  <c r="X2257" i="5"/>
  <c r="V2258" i="5"/>
  <c r="X2258" i="5"/>
  <c r="V2259" i="5"/>
  <c r="X2259" i="5"/>
  <c r="V2260" i="5"/>
  <c r="V2261" i="5"/>
  <c r="X2261" i="5"/>
  <c r="V2262" i="5"/>
  <c r="X2262" i="5"/>
  <c r="V2263" i="5"/>
  <c r="X2263" i="5"/>
  <c r="V2264" i="5"/>
  <c r="X2264" i="5"/>
  <c r="V2265" i="5"/>
  <c r="X2265" i="5"/>
  <c r="V2266" i="5"/>
  <c r="V2267" i="5"/>
  <c r="X2267" i="5"/>
  <c r="V2268" i="5"/>
  <c r="X2268" i="5"/>
  <c r="V2269" i="5"/>
  <c r="X2269" i="5"/>
  <c r="V2270" i="5"/>
  <c r="X2270" i="5"/>
  <c r="V2271" i="5"/>
  <c r="V2272" i="5"/>
  <c r="X2272" i="5"/>
  <c r="V2273" i="5"/>
  <c r="X2273" i="5"/>
  <c r="V2274" i="5"/>
  <c r="X2274" i="5"/>
  <c r="V2275" i="5"/>
  <c r="X2275" i="5"/>
  <c r="V2276" i="5"/>
  <c r="X2276" i="5"/>
  <c r="V2277" i="5"/>
  <c r="X2277" i="5"/>
  <c r="V2278" i="5"/>
  <c r="V2279" i="5"/>
  <c r="X2279" i="5"/>
  <c r="V2280" i="5"/>
  <c r="X2280" i="5"/>
  <c r="V2281" i="5"/>
  <c r="X2281" i="5"/>
  <c r="V2282" i="5"/>
  <c r="X2282" i="5"/>
  <c r="V2283" i="5"/>
  <c r="X2283" i="5"/>
  <c r="V2284" i="5"/>
  <c r="V2285" i="5"/>
  <c r="X2285" i="5"/>
  <c r="V2286" i="5"/>
  <c r="X2286" i="5"/>
  <c r="V2287" i="5"/>
  <c r="X2287" i="5"/>
  <c r="V2288" i="5"/>
  <c r="X2288" i="5"/>
  <c r="V2289" i="5"/>
  <c r="X2289" i="5"/>
  <c r="V2290" i="5"/>
  <c r="X2290" i="5"/>
  <c r="V2291" i="5"/>
  <c r="X2291" i="5"/>
  <c r="V2292" i="5"/>
  <c r="X2292" i="5"/>
  <c r="V2293" i="5"/>
  <c r="X2293" i="5"/>
  <c r="V2294" i="5"/>
  <c r="X2294" i="5"/>
  <c r="V2295" i="5"/>
  <c r="X2295" i="5"/>
  <c r="V2296" i="5"/>
  <c r="X2296" i="5"/>
  <c r="V2297" i="5"/>
  <c r="X2297" i="5"/>
  <c r="V2298" i="5"/>
  <c r="X2298" i="5"/>
  <c r="V2299" i="5"/>
  <c r="X2299" i="5"/>
  <c r="V2300" i="5"/>
  <c r="X2300" i="5"/>
  <c r="V2301" i="5"/>
  <c r="X2301" i="5"/>
  <c r="V2302" i="5"/>
  <c r="X2302" i="5"/>
  <c r="V2303" i="5"/>
  <c r="X2303" i="5"/>
  <c r="V2304" i="5"/>
  <c r="X2304" i="5"/>
  <c r="V2305" i="5"/>
  <c r="X2305" i="5"/>
  <c r="V2306" i="5"/>
  <c r="X2306" i="5"/>
  <c r="V2307" i="5"/>
  <c r="X2307" i="5"/>
  <c r="V2308" i="5"/>
  <c r="V2309" i="5"/>
  <c r="X2309" i="5"/>
  <c r="V2310" i="5"/>
  <c r="X2310" i="5"/>
  <c r="V2311" i="5"/>
  <c r="X2311" i="5"/>
  <c r="V2312" i="5"/>
  <c r="X2312" i="5"/>
  <c r="V2313" i="5"/>
  <c r="X2313" i="5"/>
  <c r="V2314" i="5"/>
  <c r="X2314" i="5"/>
  <c r="V2315" i="5"/>
  <c r="X2315" i="5"/>
  <c r="V2316" i="5"/>
  <c r="X2316" i="5"/>
  <c r="V2317" i="5"/>
  <c r="X2317" i="5"/>
  <c r="V2318" i="5"/>
  <c r="X2318" i="5"/>
  <c r="V2319" i="5"/>
  <c r="X2319" i="5"/>
  <c r="V2320" i="5"/>
  <c r="X2320" i="5"/>
  <c r="V2321" i="5"/>
  <c r="X2321" i="5"/>
  <c r="V2322" i="5"/>
  <c r="X2322" i="5"/>
  <c r="V2323" i="5"/>
  <c r="X2323" i="5"/>
  <c r="V2324" i="5"/>
  <c r="X2324" i="5"/>
  <c r="V2325" i="5"/>
  <c r="X2325" i="5"/>
  <c r="V2326" i="5"/>
  <c r="X2326" i="5"/>
  <c r="V2327" i="5"/>
  <c r="X2327" i="5"/>
  <c r="V2328" i="5"/>
  <c r="X2328" i="5"/>
  <c r="V2329" i="5"/>
  <c r="X2329" i="5"/>
  <c r="V2330" i="5"/>
  <c r="X2330" i="5"/>
  <c r="V2331" i="5"/>
  <c r="X2331" i="5"/>
  <c r="V2332" i="5"/>
  <c r="V2333" i="5"/>
  <c r="X2333" i="5"/>
  <c r="V2334" i="5"/>
  <c r="X2334" i="5"/>
  <c r="V2335" i="5"/>
  <c r="X2335" i="5"/>
  <c r="V2336" i="5"/>
  <c r="X2336" i="5"/>
  <c r="V2337" i="5"/>
  <c r="X2337" i="5"/>
  <c r="V2338" i="5"/>
  <c r="V2339" i="5"/>
  <c r="X2339" i="5"/>
  <c r="V2340" i="5"/>
  <c r="X2340" i="5"/>
  <c r="V2341" i="5"/>
  <c r="X2341" i="5"/>
  <c r="V2342" i="5"/>
  <c r="X2342" i="5"/>
  <c r="V2343" i="5"/>
  <c r="X2343" i="5"/>
  <c r="V2344" i="5"/>
  <c r="V2345" i="5"/>
  <c r="X2345" i="5"/>
  <c r="V2346" i="5"/>
  <c r="X2346" i="5"/>
  <c r="V2347" i="5"/>
  <c r="X2347" i="5"/>
  <c r="V2348" i="5"/>
  <c r="X2348" i="5"/>
  <c r="V2349" i="5"/>
  <c r="X2349" i="5"/>
  <c r="V2350" i="5"/>
  <c r="X2350" i="5"/>
  <c r="V2351" i="5"/>
  <c r="X2351" i="5"/>
  <c r="V2352" i="5"/>
  <c r="X2352" i="5"/>
  <c r="V2353" i="5"/>
  <c r="X2353" i="5"/>
  <c r="V2354" i="5"/>
  <c r="X2354" i="5"/>
  <c r="V2355" i="5"/>
  <c r="V2356" i="5"/>
  <c r="V2357" i="5"/>
  <c r="X2357" i="5"/>
  <c r="V2358" i="5"/>
  <c r="X2358" i="5"/>
  <c r="V2359" i="5"/>
  <c r="X2359" i="5"/>
  <c r="V2360" i="5"/>
  <c r="X2360" i="5"/>
  <c r="V2361" i="5"/>
  <c r="X2361" i="5"/>
  <c r="V2362" i="5"/>
  <c r="V2363" i="5"/>
  <c r="X2363" i="5"/>
  <c r="V2364" i="5"/>
  <c r="X2364" i="5"/>
  <c r="V2365" i="5"/>
  <c r="X2365" i="5"/>
  <c r="V2366" i="5"/>
  <c r="X2366" i="5"/>
  <c r="V2367" i="5"/>
  <c r="X2367" i="5"/>
  <c r="V2368" i="5"/>
  <c r="X2368" i="5"/>
  <c r="V2369" i="5"/>
  <c r="X2369" i="5"/>
  <c r="V2370" i="5"/>
  <c r="X2370" i="5"/>
  <c r="V2371" i="5"/>
  <c r="X2371" i="5"/>
  <c r="V2372" i="5"/>
  <c r="X2372" i="5"/>
  <c r="V2373" i="5"/>
  <c r="X2373" i="5"/>
  <c r="V2374" i="5"/>
  <c r="X2374" i="5"/>
  <c r="V2375" i="5"/>
  <c r="X2375" i="5"/>
  <c r="V2376" i="5"/>
  <c r="X2376" i="5"/>
  <c r="V2377" i="5"/>
  <c r="X2377" i="5"/>
  <c r="V2378" i="5"/>
  <c r="X2378" i="5"/>
  <c r="V2379" i="5"/>
  <c r="X2379" i="5"/>
  <c r="V2380" i="5"/>
  <c r="X2380" i="5"/>
  <c r="V2381" i="5"/>
  <c r="X2381" i="5"/>
  <c r="V2382" i="5"/>
  <c r="X2382" i="5"/>
  <c r="V2383" i="5"/>
  <c r="X2383" i="5"/>
  <c r="V2384" i="5"/>
  <c r="V2385" i="5"/>
  <c r="V2386" i="5"/>
  <c r="V2387" i="5"/>
  <c r="X2387" i="5"/>
  <c r="V2388" i="5"/>
  <c r="X2388" i="5"/>
  <c r="V2389" i="5"/>
  <c r="X2389" i="5"/>
  <c r="V2390" i="5"/>
  <c r="X2390" i="5"/>
  <c r="V2391" i="5"/>
  <c r="X2391" i="5"/>
  <c r="V2392" i="5"/>
  <c r="X2392" i="5"/>
  <c r="V2393" i="5"/>
  <c r="X2393" i="5"/>
  <c r="V2394" i="5"/>
  <c r="X2394" i="5"/>
  <c r="V2395" i="5"/>
  <c r="X2395" i="5"/>
  <c r="V2396" i="5"/>
  <c r="X2396" i="5"/>
  <c r="V2397" i="5"/>
  <c r="X2397" i="5"/>
  <c r="V2398" i="5"/>
  <c r="X2398" i="5"/>
  <c r="V2399" i="5"/>
  <c r="X2399" i="5"/>
  <c r="V2400" i="5"/>
  <c r="X2400" i="5"/>
  <c r="V2401" i="5"/>
  <c r="X2401" i="5"/>
  <c r="V2402" i="5"/>
  <c r="X2402" i="5"/>
  <c r="V2403" i="5"/>
  <c r="X2403" i="5"/>
  <c r="V2404" i="5"/>
  <c r="V2405" i="5"/>
  <c r="X2405" i="5"/>
  <c r="V2406" i="5"/>
  <c r="X2406" i="5"/>
  <c r="V2407" i="5"/>
  <c r="X2407" i="5"/>
  <c r="V2408" i="5"/>
  <c r="X2408" i="5"/>
  <c r="V2409" i="5"/>
  <c r="X2409" i="5"/>
  <c r="V2410" i="5"/>
  <c r="X2410" i="5"/>
  <c r="V2411" i="5"/>
  <c r="X2411" i="5"/>
  <c r="V2412" i="5"/>
  <c r="X2412" i="5"/>
  <c r="V2413" i="5"/>
  <c r="X2413" i="5"/>
  <c r="V2414" i="5"/>
  <c r="X2414" i="5"/>
  <c r="V2415" i="5"/>
  <c r="X2415" i="5"/>
  <c r="V2416" i="5"/>
  <c r="X2416" i="5"/>
  <c r="V2417" i="5"/>
  <c r="X2417" i="5"/>
  <c r="V2418" i="5"/>
  <c r="X2418" i="5"/>
  <c r="V2419" i="5"/>
  <c r="X2419" i="5"/>
  <c r="V2420" i="5"/>
  <c r="X2420" i="5"/>
  <c r="V2421" i="5"/>
  <c r="X2421" i="5"/>
  <c r="V2422" i="5"/>
  <c r="V2423" i="5"/>
  <c r="X2423" i="5"/>
  <c r="V2424" i="5"/>
  <c r="X2424" i="5"/>
  <c r="V2425" i="5"/>
  <c r="X2425" i="5"/>
  <c r="V2426" i="5"/>
  <c r="X2426" i="5"/>
  <c r="V2427" i="5"/>
  <c r="X2427" i="5"/>
  <c r="V2428" i="5"/>
  <c r="V2429" i="5"/>
  <c r="X2429" i="5"/>
  <c r="V2430" i="5"/>
  <c r="X2430" i="5"/>
  <c r="V2431" i="5"/>
  <c r="X2431" i="5"/>
  <c r="V2432" i="5"/>
  <c r="X2432" i="5"/>
  <c r="V2433" i="5"/>
  <c r="X2433" i="5"/>
  <c r="V2434" i="5"/>
  <c r="V2435" i="5"/>
  <c r="X2435" i="5"/>
  <c r="V2436" i="5"/>
  <c r="X2436" i="5"/>
  <c r="V2437" i="5"/>
  <c r="X2437" i="5"/>
  <c r="V2438" i="5"/>
  <c r="X2438" i="5"/>
  <c r="V2439" i="5"/>
  <c r="X2439" i="5"/>
  <c r="V2440" i="5"/>
  <c r="X2440" i="5"/>
  <c r="V2441" i="5"/>
  <c r="X2441" i="5"/>
  <c r="V2442" i="5"/>
  <c r="X2442" i="5"/>
  <c r="V2443" i="5"/>
  <c r="X2443" i="5"/>
  <c r="V2444" i="5"/>
  <c r="X2444" i="5"/>
  <c r="V2445" i="5"/>
  <c r="X2445" i="5"/>
  <c r="V2446" i="5"/>
  <c r="X2446" i="5"/>
  <c r="V2447" i="5"/>
  <c r="X2447" i="5"/>
  <c r="V2448" i="5"/>
  <c r="X2448" i="5"/>
  <c r="V2449" i="5"/>
  <c r="X2449" i="5"/>
  <c r="V2450" i="5"/>
  <c r="X2450" i="5"/>
  <c r="V2451" i="5"/>
  <c r="X2451" i="5"/>
  <c r="V2452" i="5"/>
  <c r="V2453" i="5"/>
  <c r="X2453" i="5"/>
  <c r="V2454" i="5"/>
  <c r="X2454" i="5"/>
  <c r="V2455" i="5"/>
  <c r="X2455" i="5"/>
  <c r="V2456" i="5"/>
  <c r="X2456" i="5"/>
  <c r="V2457" i="5"/>
  <c r="X2457" i="5"/>
  <c r="V2458" i="5"/>
  <c r="X2458" i="5"/>
  <c r="V2459" i="5"/>
  <c r="X2459" i="5"/>
  <c r="V2460" i="5"/>
  <c r="X2460" i="5"/>
  <c r="V2461" i="5"/>
  <c r="X2461" i="5"/>
  <c r="V2462" i="5"/>
  <c r="X2462" i="5"/>
  <c r="V2463" i="5"/>
  <c r="X2463" i="5"/>
  <c r="V2464" i="5"/>
  <c r="V2465" i="5"/>
  <c r="X2465" i="5"/>
  <c r="V2466" i="5"/>
  <c r="X2466" i="5"/>
  <c r="V2467" i="5"/>
  <c r="X2467" i="5"/>
  <c r="V2468" i="5"/>
  <c r="V2469" i="5"/>
  <c r="X2469" i="5"/>
  <c r="V2470" i="5"/>
  <c r="X2470" i="5"/>
  <c r="V2471" i="5"/>
  <c r="X2471" i="5"/>
  <c r="V2472" i="5"/>
  <c r="X2472" i="5"/>
  <c r="V2473" i="5"/>
  <c r="X2473" i="5"/>
  <c r="V2474" i="5"/>
  <c r="X2474" i="5"/>
  <c r="V2475" i="5"/>
  <c r="X2475" i="5"/>
  <c r="V2476" i="5"/>
  <c r="V2477" i="5"/>
  <c r="X2477" i="5"/>
  <c r="V2478" i="5"/>
  <c r="X2478" i="5"/>
  <c r="V2479" i="5"/>
  <c r="X2479" i="5"/>
  <c r="V2480" i="5"/>
  <c r="X2480" i="5"/>
  <c r="V2481" i="5"/>
  <c r="X2481" i="5"/>
  <c r="V2482" i="5"/>
  <c r="V2483" i="5"/>
  <c r="X2483" i="5"/>
  <c r="V2484" i="5"/>
  <c r="X2484" i="5"/>
  <c r="V2485" i="5"/>
  <c r="X2485" i="5"/>
  <c r="V2486" i="5"/>
  <c r="X2486" i="5"/>
  <c r="V2487" i="5"/>
  <c r="X2487" i="5"/>
  <c r="V2488" i="5"/>
  <c r="V2489" i="5"/>
  <c r="X2489" i="5"/>
  <c r="V2490" i="5"/>
  <c r="X2490" i="5"/>
  <c r="V2491" i="5"/>
  <c r="X2491" i="5"/>
  <c r="V2492" i="5"/>
  <c r="X2492" i="5"/>
  <c r="V2493" i="5"/>
  <c r="X2493" i="5"/>
  <c r="V2494" i="5"/>
  <c r="X2494" i="5"/>
  <c r="V2495" i="5"/>
  <c r="X2495" i="5"/>
  <c r="V2496" i="5"/>
  <c r="X2496" i="5"/>
  <c r="V2497" i="5"/>
  <c r="X2497" i="5"/>
  <c r="V2498" i="5"/>
  <c r="X2498" i="5"/>
  <c r="X2499" i="5"/>
  <c r="V2504" i="5"/>
  <c r="X2504" i="5"/>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C32" i="6"/>
  <c r="J32" i="6"/>
  <c r="I31" i="6"/>
  <c r="J31" i="6"/>
  <c r="I30" i="6"/>
  <c r="J30" i="6"/>
  <c r="I29" i="6"/>
  <c r="J29" i="6"/>
  <c r="B155" i="5"/>
  <c r="B156" i="5"/>
  <c r="B190" i="5"/>
  <c r="B191" i="5"/>
  <c r="B289" i="5"/>
  <c r="B290" i="5"/>
  <c r="B347" i="5"/>
  <c r="B348" i="5"/>
  <c r="B394" i="5"/>
  <c r="B39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22" i="6"/>
  <c r="G21" i="6"/>
  <c r="G20" i="6"/>
  <c r="G19" i="6"/>
  <c r="G18" i="6"/>
  <c r="J119" i="6"/>
  <c r="I119" i="6"/>
  <c r="J118" i="6"/>
  <c r="I118" i="6"/>
  <c r="J117" i="6"/>
  <c r="I117" i="6"/>
  <c r="J116" i="6"/>
  <c r="I116" i="6"/>
  <c r="K114" i="6"/>
  <c r="J112" i="6"/>
  <c r="I112" i="6"/>
  <c r="C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C103" i="6"/>
  <c r="J103" i="6"/>
  <c r="I102" i="6"/>
  <c r="C102" i="6"/>
  <c r="J102" i="6"/>
  <c r="I101" i="6"/>
  <c r="C101" i="6"/>
  <c r="J101" i="6"/>
  <c r="I100" i="6"/>
  <c r="C100" i="6"/>
  <c r="J100" i="6"/>
  <c r="C92" i="6"/>
  <c r="C91" i="6"/>
  <c r="C90" i="6"/>
  <c r="C89" i="6"/>
  <c r="I88" i="6"/>
  <c r="C88" i="6"/>
  <c r="I87" i="6"/>
  <c r="I86" i="6"/>
  <c r="C86" i="6"/>
  <c r="I85" i="6"/>
  <c r="C85" i="6"/>
  <c r="I84" i="6"/>
  <c r="C84" i="6"/>
  <c r="J84" i="6"/>
  <c r="C81" i="6"/>
  <c r="C80" i="6"/>
  <c r="C79" i="6"/>
  <c r="C78" i="6"/>
  <c r="I77" i="6"/>
  <c r="I76" i="6"/>
  <c r="I75" i="6"/>
  <c r="C75" i="6"/>
  <c r="I74" i="6"/>
  <c r="C74" i="6"/>
  <c r="I73" i="6"/>
  <c r="C73" i="6"/>
  <c r="C70" i="6"/>
  <c r="C69" i="6"/>
  <c r="C68" i="6"/>
  <c r="C67" i="6"/>
  <c r="I66" i="6"/>
  <c r="C66" i="6"/>
  <c r="I65" i="6"/>
  <c r="I64" i="6"/>
  <c r="C64" i="6"/>
  <c r="I63" i="6"/>
  <c r="I62" i="6"/>
  <c r="J62" i="6"/>
  <c r="C59" i="6"/>
  <c r="C58" i="6"/>
  <c r="C57" i="6"/>
  <c r="C56" i="6"/>
  <c r="I55" i="6"/>
  <c r="C55" i="6"/>
  <c r="I54" i="6"/>
  <c r="C54" i="6"/>
  <c r="I53" i="6"/>
  <c r="C53" i="6"/>
  <c r="I52" i="6"/>
  <c r="I51" i="6"/>
  <c r="C51" i="6"/>
  <c r="C48" i="6"/>
  <c r="C47" i="6"/>
  <c r="C46" i="6"/>
  <c r="C45" i="6"/>
  <c r="I44" i="6"/>
  <c r="C44" i="6"/>
  <c r="I43" i="6"/>
  <c r="C43" i="6"/>
  <c r="I42" i="6"/>
  <c r="C42" i="6"/>
  <c r="I41" i="6"/>
  <c r="C41" i="6"/>
  <c r="I40" i="6"/>
  <c r="C40" i="6"/>
  <c r="J40" i="6"/>
  <c r="C26" i="6"/>
  <c r="C25" i="6"/>
  <c r="C24" i="6"/>
  <c r="C23" i="6"/>
  <c r="I22" i="6"/>
  <c r="J22" i="6"/>
  <c r="I21" i="6"/>
  <c r="C21" i="6"/>
  <c r="J21" i="6"/>
  <c r="J7" i="6"/>
  <c r="J19" i="6"/>
  <c r="I83" i="6"/>
  <c r="C83" i="6"/>
  <c r="I72" i="6"/>
  <c r="C72" i="6"/>
  <c r="I7" i="6"/>
  <c r="C7" i="6"/>
  <c r="G4" i="6"/>
  <c r="H4" i="6"/>
  <c r="B21" i="13"/>
  <c r="C4" i="8"/>
  <c r="S13" i="5"/>
  <c r="T13" i="5"/>
  <c r="S14" i="5"/>
  <c r="T14"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T141" i="5"/>
  <c r="J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T155"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T395" i="5"/>
  <c r="J396" i="5"/>
  <c r="T396" i="5"/>
  <c r="J397"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F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C4" i="6"/>
  <c r="I5" i="6"/>
  <c r="C5" i="6"/>
  <c r="J5" i="6"/>
  <c r="I6" i="6"/>
  <c r="J6" i="6"/>
  <c r="I9" i="6"/>
  <c r="C9" i="6"/>
  <c r="J9" i="6"/>
  <c r="I10" i="6"/>
  <c r="C10" i="6"/>
  <c r="J10" i="6"/>
  <c r="I11" i="6"/>
  <c r="C11" i="6"/>
  <c r="J11" i="6"/>
  <c r="I12" i="6"/>
  <c r="J12" i="6"/>
  <c r="I13" i="6"/>
  <c r="C13" i="6"/>
  <c r="I15" i="6"/>
  <c r="J15" i="6"/>
  <c r="I17" i="6"/>
  <c r="C17" i="6"/>
  <c r="J17" i="6"/>
  <c r="I18" i="6"/>
  <c r="C18" i="6"/>
  <c r="J18" i="6"/>
  <c r="I19" i="6"/>
  <c r="C19" i="6"/>
  <c r="I20" i="6"/>
  <c r="C20" i="6"/>
  <c r="J20" i="6"/>
  <c r="I28" i="6"/>
  <c r="J28" i="6"/>
  <c r="I39" i="6"/>
  <c r="C39" i="6"/>
  <c r="J39" i="6"/>
  <c r="I50" i="6"/>
  <c r="J50" i="6"/>
  <c r="I61" i="6"/>
  <c r="C61" i="6"/>
  <c r="J61" i="6"/>
  <c r="J72" i="6"/>
  <c r="J83" i="6"/>
  <c r="I94" i="6"/>
  <c r="C94" i="6"/>
  <c r="J94" i="6"/>
  <c r="I95" i="6"/>
  <c r="C95" i="6"/>
  <c r="J95" i="6"/>
  <c r="I96" i="6"/>
  <c r="C96" i="6"/>
  <c r="J96" i="6"/>
  <c r="I98" i="6"/>
  <c r="C98" i="6"/>
  <c r="J98" i="6"/>
  <c r="I99" i="6"/>
  <c r="C99" i="6"/>
  <c r="J99" i="6"/>
  <c r="I108" i="6"/>
  <c r="C108" i="6"/>
  <c r="J108" i="6"/>
  <c r="I109" i="6"/>
  <c r="C109" i="6"/>
  <c r="J109" i="6"/>
  <c r="I110" i="6"/>
  <c r="J110" i="6"/>
  <c r="I111" i="6"/>
  <c r="C111" i="6"/>
  <c r="J111" i="6"/>
  <c r="I114" i="6"/>
  <c r="C114" i="6"/>
  <c r="J114" i="6"/>
  <c r="I115" i="6"/>
  <c r="J115" i="6"/>
  <c r="X15" i="5"/>
  <c r="X16" i="5"/>
  <c r="X19" i="5"/>
  <c r="X23" i="5"/>
  <c r="X24" i="5"/>
  <c r="X27" i="5"/>
  <c r="X28" i="5"/>
  <c r="X31" i="5"/>
  <c r="X32" i="5"/>
  <c r="X35" i="5"/>
  <c r="X39" i="5"/>
  <c r="X40" i="5"/>
  <c r="X43" i="5"/>
  <c r="X44" i="5"/>
  <c r="X47" i="5"/>
  <c r="X48" i="5"/>
  <c r="X51" i="5"/>
  <c r="X55" i="5"/>
  <c r="X56" i="5"/>
  <c r="X59" i="5"/>
  <c r="X60" i="5"/>
  <c r="X63" i="5"/>
  <c r="X64" i="5"/>
  <c r="X67" i="5"/>
  <c r="X71" i="5"/>
  <c r="X72" i="5"/>
  <c r="X76" i="5"/>
  <c r="X79" i="5"/>
  <c r="X80" i="5"/>
  <c r="X83" i="5"/>
  <c r="X87" i="5"/>
  <c r="X88" i="5"/>
  <c r="X91" i="5"/>
  <c r="X92" i="5"/>
  <c r="X96" i="5"/>
  <c r="X99" i="5"/>
  <c r="X104" i="5"/>
  <c r="X107" i="5"/>
  <c r="X108" i="5"/>
  <c r="X111" i="5"/>
  <c r="X112" i="5"/>
  <c r="X115" i="5"/>
  <c r="X120" i="5"/>
  <c r="X123" i="5"/>
  <c r="X124" i="5"/>
  <c r="X128" i="5"/>
  <c r="X131" i="5"/>
  <c r="X135" i="5"/>
  <c r="X136" i="5"/>
  <c r="X139" i="5"/>
  <c r="X140" i="5"/>
  <c r="X143" i="5"/>
  <c r="X144" i="5"/>
  <c r="X151" i="5"/>
  <c r="X152" i="5"/>
  <c r="X156" i="5"/>
  <c r="X160" i="5"/>
  <c r="X161" i="5"/>
  <c r="X164" i="5"/>
  <c r="X168" i="5"/>
  <c r="X169" i="5"/>
  <c r="X172" i="5"/>
  <c r="X176" i="5"/>
  <c r="X180" i="5"/>
  <c r="X194" i="5"/>
  <c r="X216" i="5"/>
  <c r="X238" i="5"/>
  <c r="X254" i="5"/>
  <c r="X256" i="5"/>
  <c r="X271" i="5"/>
  <c r="X274" i="5"/>
  <c r="X290" i="5"/>
  <c r="X293" i="5"/>
  <c r="X294" i="5"/>
  <c r="X301" i="5"/>
  <c r="X302" i="5"/>
  <c r="X305" i="5"/>
  <c r="X306" i="5"/>
  <c r="X309" i="5"/>
  <c r="X310" i="5"/>
  <c r="X313" i="5"/>
  <c r="X318" i="5"/>
  <c r="X321" i="5"/>
  <c r="X322" i="5"/>
  <c r="X326" i="5"/>
  <c r="X329" i="5"/>
  <c r="X333" i="5"/>
  <c r="X334" i="5"/>
  <c r="X337" i="5"/>
  <c r="X338" i="5"/>
  <c r="X341" i="5"/>
  <c r="X342" i="5"/>
  <c r="X350" i="5"/>
  <c r="X351" i="5"/>
  <c r="X359" i="5"/>
  <c r="X362" i="5"/>
  <c r="X370" i="5"/>
  <c r="X374" i="5"/>
  <c r="X378" i="5"/>
  <c r="X382" i="5"/>
  <c r="X383" i="5"/>
  <c r="X391" i="5"/>
  <c r="X394" i="5"/>
  <c r="X401" i="5"/>
  <c r="X405" i="5"/>
  <c r="X406" i="5"/>
  <c r="X411" i="5"/>
  <c r="X418" i="5"/>
  <c r="X419" i="5"/>
  <c r="X429" i="5"/>
  <c r="X430" i="5"/>
  <c r="X435" i="5"/>
  <c r="X442" i="5"/>
  <c r="X447" i="5"/>
  <c r="X448" i="5"/>
  <c r="X453" i="5"/>
  <c r="X454" i="5"/>
  <c r="X459" i="5"/>
  <c r="X460" i="5"/>
  <c r="X467" i="5"/>
  <c r="X471" i="5"/>
  <c r="X472" i="5"/>
  <c r="X477" i="5"/>
  <c r="X483" i="5"/>
  <c r="X484" i="5"/>
  <c r="X494" i="5"/>
  <c r="X496" i="5"/>
  <c r="X502" i="5"/>
  <c r="X507" i="5"/>
  <c r="X508" i="5"/>
  <c r="X509" i="5"/>
  <c r="X514" i="5"/>
  <c r="X519" i="5"/>
  <c r="X520" i="5"/>
  <c r="X526" i="5"/>
  <c r="X531" i="5"/>
  <c r="X532" i="5"/>
  <c r="X533" i="5"/>
  <c r="X538" i="5"/>
  <c r="X543" i="5"/>
  <c r="X550" i="5"/>
  <c r="X555" i="5"/>
  <c r="X561" i="5"/>
  <c r="X562" i="5"/>
  <c r="X573" i="5"/>
  <c r="X574" i="5"/>
  <c r="X579" i="5"/>
  <c r="X585" i="5"/>
  <c r="X586" i="5"/>
  <c r="X592" i="5"/>
  <c r="X597" i="5"/>
  <c r="X598" i="5"/>
  <c r="X603" i="5"/>
  <c r="X604" i="5"/>
  <c r="X608" i="5"/>
  <c r="X609" i="5"/>
  <c r="X616" i="5"/>
  <c r="X621" i="5"/>
  <c r="X633" i="5"/>
  <c r="X639" i="5"/>
  <c r="X640" i="5"/>
  <c r="X646" i="5"/>
  <c r="X651" i="5"/>
  <c r="X652" i="5"/>
  <c r="X657" i="5"/>
  <c r="X658" i="5"/>
  <c r="X663" i="5"/>
  <c r="X664" i="5"/>
  <c r="X665" i="5"/>
  <c r="X676" i="5"/>
  <c r="X681" i="5"/>
  <c r="X682" i="5"/>
  <c r="X687" i="5"/>
  <c r="X694" i="5"/>
  <c r="X698" i="5"/>
  <c r="X699" i="5"/>
  <c r="X706" i="5"/>
  <c r="X707" i="5"/>
  <c r="X711" i="5"/>
  <c r="X718" i="5"/>
  <c r="X723" i="5"/>
  <c r="X724" i="5"/>
  <c r="X728" i="5"/>
  <c r="X730" i="5"/>
  <c r="X735" i="5"/>
  <c r="X736" i="5"/>
  <c r="X742" i="5"/>
  <c r="X747" i="5"/>
  <c r="X748" i="5"/>
  <c r="X755" i="5"/>
  <c r="X758" i="5"/>
  <c r="X759" i="5"/>
  <c r="X771" i="5"/>
  <c r="X772" i="5"/>
  <c r="X783" i="5"/>
  <c r="X784" i="5"/>
  <c r="X789" i="5"/>
  <c r="X790" i="5"/>
  <c r="X796" i="5"/>
  <c r="X802" i="5"/>
  <c r="X807" i="5"/>
  <c r="X808" i="5"/>
  <c r="X813" i="5"/>
  <c r="X818" i="5"/>
  <c r="X820" i="5"/>
  <c r="X826" i="5"/>
  <c r="X831" i="5"/>
  <c r="X837" i="5"/>
  <c r="X838" i="5"/>
  <c r="X849" i="5"/>
  <c r="X850" i="5"/>
  <c r="X861" i="5"/>
  <c r="X862" i="5"/>
  <c r="X863" i="5"/>
  <c r="X873" i="5"/>
  <c r="X874" i="5"/>
  <c r="X880" i="5"/>
  <c r="X885" i="5"/>
  <c r="X886" i="5"/>
  <c r="X892" i="5"/>
  <c r="X897" i="5"/>
  <c r="X904" i="5"/>
  <c r="X909" i="5"/>
  <c r="X914" i="5"/>
  <c r="X915" i="5"/>
  <c r="X927" i="5"/>
  <c r="X928" i="5"/>
  <c r="X934" i="5"/>
  <c r="X940" i="5"/>
  <c r="X946" i="5"/>
  <c r="X952" i="5"/>
  <c r="X958" i="5"/>
  <c r="X964" i="5"/>
  <c r="X970" i="5"/>
  <c r="X982" i="5"/>
  <c r="X993" i="5"/>
  <c r="X994" i="5"/>
  <c r="X1006" i="5"/>
  <c r="X1007" i="5"/>
  <c r="X1012" i="5"/>
  <c r="X1017" i="5"/>
  <c r="X1018" i="5"/>
  <c r="X1024" i="5"/>
  <c r="X1030" i="5"/>
  <c r="X1036" i="5"/>
  <c r="X1048" i="5"/>
  <c r="X1058" i="5"/>
  <c r="X1072" i="5"/>
  <c r="X1078" i="5"/>
  <c r="X1084" i="5"/>
  <c r="X1090" i="5"/>
  <c r="X1096" i="5"/>
  <c r="X1102" i="5"/>
  <c r="X1108" i="5"/>
  <c r="X1114" i="5"/>
  <c r="X1126" i="5"/>
  <c r="X1136" i="5"/>
  <c r="X1143" i="5"/>
  <c r="X1150" i="5"/>
  <c r="X1156" i="5"/>
  <c r="X1162" i="5"/>
  <c r="X1167" i="5"/>
  <c r="X1168" i="5"/>
  <c r="X1180" i="5"/>
  <c r="X1192" i="5"/>
  <c r="X1204" i="5"/>
  <c r="X1210" i="5"/>
  <c r="X1221" i="5"/>
  <c r="X1228" i="5"/>
  <c r="X1234" i="5"/>
  <c r="X1240" i="5"/>
  <c r="X1246" i="5"/>
  <c r="X1258" i="5"/>
  <c r="X1270" i="5"/>
  <c r="X1276" i="5"/>
  <c r="X1282" i="5"/>
  <c r="X1294" i="5"/>
  <c r="X1312" i="5"/>
  <c r="X1323" i="5"/>
  <c r="X1324" i="5"/>
  <c r="X1336" i="5"/>
  <c r="X1342" i="5"/>
  <c r="X1348" i="5"/>
  <c r="X1354" i="5"/>
  <c r="X1360" i="5"/>
  <c r="X1366" i="5"/>
  <c r="X1378" i="5"/>
  <c r="X1390" i="5"/>
  <c r="X1400" i="5"/>
  <c r="X1402" i="5"/>
  <c r="X1408" i="5"/>
  <c r="X1414" i="5"/>
  <c r="X1420" i="5"/>
  <c r="X1426" i="5"/>
  <c r="X1432" i="5"/>
  <c r="X1436" i="5"/>
  <c r="X1449" i="5"/>
  <c r="X1468" i="5"/>
  <c r="X1474" i="5"/>
  <c r="X1478" i="5"/>
  <c r="X1480" i="5"/>
  <c r="X1486" i="5"/>
  <c r="X1492" i="5"/>
  <c r="X1498" i="5"/>
  <c r="X1510" i="5"/>
  <c r="X1520" i="5"/>
  <c r="X1534" i="5"/>
  <c r="X1546" i="5"/>
  <c r="X1552" i="5"/>
  <c r="X1558" i="5"/>
  <c r="X1564" i="5"/>
  <c r="X1570" i="5"/>
  <c r="X1576" i="5"/>
  <c r="X1588" i="5"/>
  <c r="X1600" i="5"/>
  <c r="X1612" i="5"/>
  <c r="X1624" i="5"/>
  <c r="X1636" i="5"/>
  <c r="X1640" i="5"/>
  <c r="X1642" i="5"/>
  <c r="X1654" i="5"/>
  <c r="X1659" i="5"/>
  <c r="X1666" i="5"/>
  <c r="X1678" i="5"/>
  <c r="X1682" i="5"/>
  <c r="X1684" i="5"/>
  <c r="X1696" i="5"/>
  <c r="X1708" i="5"/>
  <c r="X1714" i="5"/>
  <c r="X1718" i="5"/>
  <c r="X1720" i="5"/>
  <c r="X1732" i="5"/>
  <c r="X1737" i="5"/>
  <c r="X1744" i="5"/>
  <c r="X1756" i="5"/>
  <c r="X1760" i="5"/>
  <c r="X1768" i="5"/>
  <c r="X1780" i="5"/>
  <c r="X1786" i="5"/>
  <c r="X1798" i="5"/>
  <c r="X1810" i="5"/>
  <c r="X1822" i="5"/>
  <c r="X1828" i="5"/>
  <c r="X1834" i="5"/>
  <c r="X1840" i="5"/>
  <c r="X1846" i="5"/>
  <c r="X1852" i="5"/>
  <c r="X1864" i="5"/>
  <c r="X1876" i="5"/>
  <c r="X1888" i="5"/>
  <c r="X1893" i="5"/>
  <c r="X1900" i="5"/>
  <c r="X1906" i="5"/>
  <c r="X1912" i="5"/>
  <c r="X1916" i="5"/>
  <c r="X1918" i="5"/>
  <c r="X1930" i="5"/>
  <c r="X1964" i="5"/>
  <c r="X1966" i="5"/>
  <c r="X1972" i="5"/>
  <c r="X1978" i="5"/>
  <c r="X1984" i="5"/>
  <c r="X1990" i="5"/>
  <c r="X1996" i="5"/>
  <c r="X2000" i="5"/>
  <c r="X2002" i="5"/>
  <c r="X2032" i="5"/>
  <c r="X2048" i="5"/>
  <c r="X2050" i="5"/>
  <c r="X2055" i="5"/>
  <c r="X2056" i="5"/>
  <c r="X2062" i="5"/>
  <c r="X2068" i="5"/>
  <c r="X2074" i="5"/>
  <c r="X2079" i="5"/>
  <c r="X2098" i="5"/>
  <c r="X2116" i="5"/>
  <c r="X2126" i="5"/>
  <c r="X2128" i="5"/>
  <c r="X2134" i="5"/>
  <c r="X2140" i="5"/>
  <c r="X2146" i="5"/>
  <c r="X2163" i="5"/>
  <c r="X2164" i="5"/>
  <c r="X2176" i="5"/>
  <c r="X2188" i="5"/>
  <c r="X2200" i="5"/>
  <c r="X2212" i="5"/>
  <c r="X2218" i="5"/>
  <c r="X2242" i="5"/>
  <c r="X2254" i="5"/>
  <c r="X2260" i="5"/>
  <c r="X2266" i="5"/>
  <c r="X2271" i="5"/>
  <c r="X2278" i="5"/>
  <c r="X2284" i="5"/>
  <c r="X2308" i="5"/>
  <c r="X2332" i="5"/>
  <c r="X2338" i="5"/>
  <c r="X2344" i="5"/>
  <c r="X2355" i="5"/>
  <c r="X2356" i="5"/>
  <c r="X2362" i="5"/>
  <c r="X2384" i="5"/>
  <c r="X2385" i="5"/>
  <c r="X2386" i="5"/>
  <c r="X2404" i="5"/>
  <c r="X2422" i="5"/>
  <c r="X2428" i="5"/>
  <c r="X2434" i="5"/>
  <c r="X2452" i="5"/>
  <c r="X2464" i="5"/>
  <c r="X2468" i="5"/>
  <c r="X2476" i="5"/>
  <c r="X2482" i="5"/>
  <c r="X2488" i="5"/>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15" i="6"/>
  <c r="D13" i="6"/>
  <c r="D12" i="6"/>
  <c r="D11" i="6"/>
  <c r="D10"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49" i="5"/>
  <c r="R33"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R89" i="5"/>
  <c r="G73" i="5"/>
  <c r="H57" i="5"/>
  <c r="R41" i="5"/>
  <c r="I2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R2316" i="5"/>
  <c r="J472" i="5"/>
  <c r="G640" i="5"/>
  <c r="J864" i="5"/>
  <c r="H2419" i="5"/>
  <c r="I81"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H435" i="5"/>
  <c r="S926" i="5"/>
  <c r="F807" i="5"/>
  <c r="I429"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A5" i="2"/>
  <c r="C2" i="6"/>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J2277" i="5"/>
  <c r="F461" i="5"/>
  <c r="H308" i="5"/>
  <c r="S2192"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4" i="5"/>
  <c r="R1252" i="5"/>
  <c r="H1084" i="5"/>
  <c r="G2145" i="5"/>
  <c r="H2145" i="5"/>
  <c r="J1236" i="5"/>
  <c r="H2100" i="5"/>
  <c r="H2420" i="5"/>
  <c r="H213" i="5"/>
  <c r="H1180" i="5"/>
  <c r="F1820" i="5"/>
  <c r="F2100" i="5"/>
  <c r="H2468" i="5"/>
  <c r="G21"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H2020" i="5"/>
  <c r="H788" i="5"/>
  <c r="I628" i="5"/>
  <c r="R421" i="5"/>
  <c r="I1853" i="5"/>
  <c r="R1741" i="5"/>
  <c r="F861" i="5"/>
  <c r="F821" i="5"/>
  <c r="F789" i="5"/>
  <c r="J661" i="5"/>
  <c r="J1317" i="5"/>
  <c r="H1541" i="5"/>
  <c r="H637" i="5"/>
  <c r="J1021" i="5"/>
  <c r="F1852" i="5"/>
  <c r="F1748" i="5"/>
  <c r="R1404" i="5"/>
  <c r="J924" i="5"/>
  <c r="R1697" i="5"/>
  <c r="I2476" i="5"/>
  <c r="J1852" i="5"/>
  <c r="F788" i="5"/>
  <c r="F421" i="5"/>
  <c r="R1117" i="5"/>
  <c r="R861" i="5"/>
  <c r="R821" i="5"/>
  <c r="R661" i="5"/>
  <c r="J1541" i="5"/>
  <c r="R1021" i="5"/>
  <c r="I581" i="5"/>
  <c r="J748" i="5"/>
  <c r="F684" i="5"/>
  <c r="J2276" i="5"/>
  <c r="F2036" i="5"/>
  <c r="J1884" i="5"/>
  <c r="I924" i="5"/>
  <c r="F1697" i="5"/>
  <c r="R1809" i="5"/>
  <c r="G1151" i="5"/>
  <c r="H1399" i="5"/>
  <c r="I1151"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1001" i="7"/>
  <c r="C15" i="6"/>
  <c r="B3" i="6"/>
  <c r="A4" i="8"/>
  <c r="B29" i="3"/>
  <c r="B4" i="8"/>
  <c r="C12" i="6"/>
  <c r="C3" i="6"/>
  <c r="I4" i="8"/>
  <c r="C5" i="7"/>
  <c r="A1" i="6"/>
  <c r="H4" i="5"/>
  <c r="O4" i="5"/>
  <c r="B2" i="5"/>
  <c r="D3" i="6"/>
  <c r="A3" i="6"/>
  <c r="D5" i="7"/>
  <c r="N4" i="5"/>
  <c r="G4" i="5"/>
  <c r="A1" i="7"/>
  <c r="F4" i="5"/>
  <c r="A1" i="8"/>
  <c r="D1" i="6"/>
  <c r="B5" i="7"/>
  <c r="A80" i="2"/>
  <c r="A48" i="2"/>
  <c r="H4" i="8"/>
  <c r="F4" i="8"/>
  <c r="B3" i="5"/>
  <c r="G4" i="8"/>
  <c r="I4" i="5"/>
  <c r="L4" i="5"/>
  <c r="A4" i="5"/>
  <c r="I1537" i="5"/>
  <c r="H1537" i="5"/>
  <c r="I1433" i="5"/>
  <c r="R131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D6" i="6"/>
  <c r="D5" i="6"/>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28" i="6"/>
  <c r="C6" i="6"/>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C50" i="6"/>
  <c r="B2" i="6"/>
  <c r="D98" i="6"/>
  <c r="D114"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F116" i="6"/>
  <c r="A116" i="6"/>
  <c r="G116" i="6"/>
  <c r="H116" i="6"/>
  <c r="D116" i="6"/>
  <c r="F117" i="6"/>
  <c r="A117" i="6"/>
  <c r="G117" i="6"/>
  <c r="H117" i="6"/>
  <c r="H41" i="6"/>
  <c r="H42" i="6"/>
  <c r="F52" i="6"/>
  <c r="H52" i="6"/>
  <c r="C52" i="6"/>
  <c r="F53" i="6"/>
  <c r="H53" i="6"/>
  <c r="F63" i="6"/>
  <c r="H63" i="6"/>
  <c r="C63" i="6"/>
  <c r="F64" i="6"/>
  <c r="H64" i="6"/>
  <c r="F74" i="6"/>
  <c r="H74" i="6"/>
  <c r="F75" i="6"/>
  <c r="H75" i="6"/>
  <c r="F85" i="6"/>
  <c r="H85" i="6"/>
  <c r="F86" i="6"/>
  <c r="H86" i="6"/>
  <c r="F100" i="6"/>
  <c r="H100" i="6"/>
  <c r="F101" i="6"/>
  <c r="H101" i="6"/>
  <c r="F30" i="6"/>
  <c r="H30" i="6"/>
  <c r="K116" i="6"/>
  <c r="F31" i="6"/>
  <c r="H31" i="6"/>
  <c r="K117" i="6"/>
  <c r="C30"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C29" i="6"/>
  <c r="K115" i="6"/>
  <c r="C62" i="6"/>
  <c r="F99" i="6"/>
  <c r="H99" i="6"/>
  <c r="D99" i="6"/>
  <c r="F115" i="6"/>
  <c r="A115" i="6"/>
  <c r="G115" i="6"/>
  <c r="H115" i="6"/>
  <c r="D115" i="6"/>
  <c r="D18" i="6"/>
  <c r="O31" i="4"/>
  <c r="P43" i="4"/>
  <c r="B43" i="4"/>
  <c r="A29" i="6"/>
  <c r="P55" i="4"/>
  <c r="B55" i="4"/>
  <c r="A40" i="6"/>
  <c r="B67" i="4"/>
  <c r="A51" i="6"/>
  <c r="B79" i="4"/>
  <c r="A62" i="6"/>
  <c r="B91" i="4"/>
  <c r="A73" i="6"/>
  <c r="B103" i="4"/>
  <c r="A84" i="6"/>
  <c r="B121" i="4"/>
  <c r="A99" i="6"/>
  <c r="AA16" i="4" a="1"/>
  <c r="AA16" i="4"/>
  <c r="A118" i="6"/>
  <c r="G118" i="6"/>
  <c r="H118" i="6"/>
  <c r="B34" i="4"/>
  <c r="A21" i="6"/>
  <c r="F43" i="6"/>
  <c r="F118" i="6"/>
  <c r="F21" i="6"/>
  <c r="H21" i="6"/>
  <c r="D21" i="6"/>
  <c r="H43" i="6"/>
  <c r="F54" i="6"/>
  <c r="H54" i="6"/>
  <c r="F65" i="6"/>
  <c r="H65" i="6"/>
  <c r="C65" i="6"/>
  <c r="F76" i="6"/>
  <c r="H76" i="6"/>
  <c r="C76" i="6"/>
  <c r="F87" i="6"/>
  <c r="H87" i="6"/>
  <c r="C87" i="6"/>
  <c r="F102" i="6"/>
  <c r="H102" i="6"/>
  <c r="F32" i="6"/>
  <c r="H32" i="6"/>
  <c r="K118" i="6"/>
  <c r="D32" i="6"/>
  <c r="D43" i="6"/>
  <c r="D54" i="6"/>
  <c r="D65" i="6"/>
  <c r="D76" i="6"/>
  <c r="D87" i="6"/>
  <c r="D102" i="6"/>
  <c r="O34" i="4"/>
  <c r="P46" i="4"/>
  <c r="B46" i="4"/>
  <c r="A32" i="6"/>
  <c r="P58" i="4"/>
  <c r="B58" i="4"/>
  <c r="A43" i="6"/>
  <c r="B70" i="4"/>
  <c r="A54" i="6"/>
  <c r="B82" i="4"/>
  <c r="A65" i="6"/>
  <c r="B94" i="4"/>
  <c r="A76" i="6"/>
  <c r="B106" i="4"/>
  <c r="A87" i="6"/>
  <c r="B124" i="4"/>
  <c r="A102" i="6"/>
  <c r="AA17" i="4" a="1"/>
  <c r="AA17" i="4"/>
  <c r="AA18" i="4" a="1"/>
  <c r="AA18" i="4"/>
  <c r="AA19" i="4" a="1"/>
  <c r="AA19" i="4"/>
  <c r="A121" i="6"/>
  <c r="A120" i="6"/>
  <c r="B36" i="4"/>
  <c r="A23" i="6"/>
  <c r="O36" i="4"/>
  <c r="P48" i="4"/>
  <c r="B48" i="4"/>
  <c r="A34" i="6"/>
  <c r="P60" i="4"/>
  <c r="B60" i="4"/>
  <c r="A45" i="6"/>
  <c r="B72" i="4"/>
  <c r="A56" i="6"/>
  <c r="B84" i="4"/>
  <c r="A67" i="6"/>
  <c r="B96" i="4"/>
  <c r="A78" i="6"/>
  <c r="B108" i="4"/>
  <c r="A89" i="6"/>
  <c r="B126" i="4"/>
  <c r="A104" i="6"/>
  <c r="B37" i="4"/>
  <c r="O37" i="4"/>
  <c r="P61" i="4"/>
  <c r="B127" i="4"/>
  <c r="A105" i="6"/>
  <c r="B109" i="4"/>
  <c r="A90" i="6"/>
  <c r="B97" i="4"/>
  <c r="A79" i="6"/>
  <c r="B85" i="4"/>
  <c r="A68" i="6"/>
  <c r="B73" i="4"/>
  <c r="A57" i="6"/>
  <c r="B61" i="4"/>
  <c r="A46" i="6"/>
  <c r="P49" i="4"/>
  <c r="B49" i="4"/>
  <c r="A35" i="6"/>
  <c r="A24" i="6"/>
  <c r="B35" i="4"/>
  <c r="A22" i="6"/>
  <c r="F44" i="6"/>
  <c r="F103" i="6"/>
  <c r="H103" i="6"/>
  <c r="D103" i="6"/>
  <c r="F55" i="6"/>
  <c r="F66" i="6"/>
  <c r="F77" i="6"/>
  <c r="F88" i="6"/>
  <c r="H88" i="6"/>
  <c r="D88" i="6"/>
  <c r="H77" i="6"/>
  <c r="D77" i="6"/>
  <c r="H66" i="6"/>
  <c r="D66" i="6"/>
  <c r="H55" i="6"/>
  <c r="D55" i="6"/>
  <c r="H44" i="6"/>
  <c r="D44" i="6"/>
  <c r="F33" i="6"/>
  <c r="H33" i="6"/>
  <c r="D33" i="6"/>
  <c r="C33" i="6"/>
  <c r="K119" i="6"/>
  <c r="C77" i="6"/>
  <c r="F94" i="6"/>
  <c r="F108" i="6"/>
  <c r="H108" i="6"/>
  <c r="D108" i="6"/>
  <c r="F111" i="6"/>
  <c r="H111" i="6"/>
  <c r="D111" i="6"/>
  <c r="F110" i="6"/>
  <c r="H110" i="6"/>
  <c r="D110" i="6"/>
  <c r="H94" i="6"/>
  <c r="F109" i="6"/>
  <c r="H109" i="6"/>
  <c r="C110" i="6"/>
  <c r="F95" i="6"/>
  <c r="H95" i="6"/>
  <c r="D95" i="6"/>
  <c r="D94" i="6"/>
  <c r="D109" i="6"/>
  <c r="F96" i="6"/>
  <c r="H96" i="6"/>
  <c r="D96" i="6"/>
  <c r="F119" i="6"/>
  <c r="A119" i="6"/>
  <c r="G119" i="6"/>
  <c r="H119" i="6"/>
  <c r="F22" i="6"/>
  <c r="H22" i="6"/>
  <c r="C22" i="6"/>
  <c r="D22" i="6"/>
  <c r="O35" i="4"/>
  <c r="P47" i="4"/>
  <c r="B47" i="4"/>
  <c r="A33" i="6"/>
  <c r="P59" i="4"/>
  <c r="B59" i="4"/>
  <c r="A44" i="6"/>
  <c r="B71" i="4"/>
  <c r="A55" i="6"/>
  <c r="B83" i="4"/>
  <c r="A66" i="6"/>
  <c r="B95" i="4"/>
  <c r="A77" i="6"/>
  <c r="B107" i="4"/>
  <c r="A88" i="6"/>
  <c r="B125" i="4"/>
  <c r="A103" i="6"/>
  <c r="S47" i="4"/>
  <c r="T47" i="4"/>
  <c r="U47" i="4"/>
  <c r="V47" i="4"/>
  <c r="W47" i="4"/>
  <c r="T46" i="4"/>
  <c r="U46" i="4"/>
  <c r="V46" i="4"/>
  <c r="W46" i="4"/>
  <c r="X46" i="4"/>
  <c r="U45" i="4"/>
  <c r="V45" i="4"/>
  <c r="W45" i="4"/>
  <c r="X45" i="4"/>
  <c r="Y45" i="4"/>
  <c r="V44" i="4"/>
  <c r="W44" i="4"/>
  <c r="X44" i="4"/>
  <c r="W43" i="4"/>
  <c r="X43" i="4"/>
  <c r="Y44" i="4"/>
  <c r="Z44" i="4"/>
  <c r="Y43" i="4"/>
  <c r="X42" i="4"/>
  <c r="Y42" i="4"/>
  <c r="Z43" i="4"/>
  <c r="AA43" i="4"/>
  <c r="Z42" i="4"/>
  <c r="AA42" i="4"/>
  <c r="AB42" i="4"/>
  <c r="AC42" i="4"/>
  <c r="X47" i="4"/>
  <c r="Y47" i="4"/>
  <c r="Y46" i="4"/>
  <c r="Z46" i="4"/>
  <c r="Z45" i="4"/>
  <c r="AA45" i="4"/>
  <c r="AA44" i="4"/>
  <c r="AB44" i="4"/>
  <c r="AB43" i="4"/>
  <c r="AC43" i="4"/>
  <c r="AC44" i="4"/>
  <c r="Z47" i="4"/>
  <c r="AA47" i="4"/>
  <c r="AA46" i="4"/>
  <c r="AB46" i="4"/>
  <c r="AB45" i="4"/>
  <c r="AC45" i="4"/>
  <c r="AC46" i="4"/>
  <c r="AB47" i="4"/>
  <c r="AC47" i="4"/>
  <c r="AA20" i="4" a="1"/>
  <c r="AA20" i="4"/>
  <c r="B38" i="4"/>
  <c r="O38" i="4"/>
  <c r="P62" i="4"/>
  <c r="B128" i="4"/>
  <c r="A106" i="6"/>
  <c r="B110" i="4"/>
  <c r="A91" i="6"/>
  <c r="B98" i="4"/>
  <c r="A80" i="6"/>
  <c r="B86" i="4"/>
  <c r="A69" i="6"/>
  <c r="B74" i="4"/>
  <c r="A58" i="6"/>
  <c r="B62" i="4"/>
  <c r="A47" i="6"/>
  <c r="P50" i="4"/>
  <c r="B50" i="4"/>
  <c r="A36" i="6"/>
  <c r="A25" i="6"/>
  <c r="A122" i="6"/>
  <c r="AA21" i="4" a="1"/>
  <c r="AA21" i="4"/>
  <c r="A123" i="6"/>
  <c r="B39" i="4"/>
  <c r="O39" i="4"/>
  <c r="P63" i="4"/>
  <c r="B129" i="4"/>
  <c r="A107" i="6"/>
  <c r="B111" i="4"/>
  <c r="A92" i="6"/>
  <c r="AA22" i="4"/>
  <c r="AA23" i="4"/>
  <c r="Q53" i="4"/>
  <c r="B101" i="4"/>
  <c r="A82" i="6"/>
  <c r="B99" i="4"/>
  <c r="A81" i="6"/>
  <c r="B89" i="4"/>
  <c r="A71" i="6"/>
  <c r="B87" i="4"/>
  <c r="A70" i="6"/>
  <c r="B77" i="4"/>
  <c r="A60" i="6"/>
  <c r="B75" i="4"/>
  <c r="A59" i="6"/>
  <c r="B65" i="4"/>
  <c r="A49" i="6"/>
  <c r="B63" i="4"/>
  <c r="A48" i="6"/>
  <c r="B53" i="4"/>
  <c r="A38" i="6"/>
  <c r="P51" i="4"/>
  <c r="B51" i="4"/>
  <c r="A37" i="6"/>
  <c r="Q41" i="4"/>
  <c r="B41" i="4"/>
  <c r="A27" i="6"/>
  <c r="A26" i="6"/>
  <c r="S8" i="5"/>
  <c r="S7" i="5"/>
  <c r="S6" i="5"/>
  <c r="S5" i="5"/>
  <c r="J10" i="5"/>
  <c r="T10" i="5"/>
  <c r="R10" i="5"/>
  <c r="X10" i="5"/>
  <c r="S10" i="5"/>
  <c r="F9" i="5"/>
  <c r="G9" i="5"/>
  <c r="H9" i="5"/>
  <c r="I9" i="5"/>
  <c r="F8" i="5"/>
  <c r="G8" i="5"/>
  <c r="H8" i="5"/>
  <c r="I8" i="5"/>
  <c r="J8" i="5"/>
  <c r="R7" i="5"/>
  <c r="X7" i="5"/>
  <c r="G41" i="4"/>
  <c r="G53" i="4"/>
  <c r="H124" i="6"/>
  <c r="H125" i="6"/>
  <c r="D2" i="6"/>
  <c r="G65" i="4"/>
  <c r="G77" i="4"/>
  <c r="G89" i="4"/>
  <c r="D118" i="6"/>
  <c r="C118" i="6"/>
  <c r="D117" i="6"/>
  <c r="C117" i="6"/>
  <c r="C119" i="6"/>
  <c r="D119" i="6"/>
  <c r="X193" i="5"/>
  <c r="C116" i="6"/>
  <c r="G101" i="4"/>
  <c r="C115" i="6"/>
  <c r="D101" i="4"/>
  <c r="D41" i="4"/>
  <c r="D53" i="4"/>
  <c r="D114" i="4"/>
  <c r="D65" i="4"/>
  <c r="D77" i="4"/>
  <c r="T8" i="5"/>
  <c r="T7" i="5"/>
  <c r="T5" i="5"/>
  <c r="T6" i="5"/>
  <c r="X9" i="5"/>
  <c r="D124" i="6"/>
  <c r="S9" i="5"/>
  <c r="T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0000000-0006-0000-09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<sst xmlns="http://schemas.openxmlformats.org/spreadsheetml/2006/main" count="28060" uniqueCount="20074">
  <si>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</si>
  <si>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</si>
  <si>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</si>
  <si>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</si>
  <si>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</si>
  <si>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</si>
  <si>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</si>
  <si>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</si>
  <si>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</si>
  <si>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</si>
  <si>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</si>
  <si>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</si>
  <si>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</si>
  <si>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</si>
  <si>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</si>
  <si>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</si>
  <si>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</si>
  <si>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</si>
  <si>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</si>
  <si>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</si>
  <si>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</si>
  <si>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</si>
  <si>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</si>
  <si>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</si>
  <si>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</si>
  <si>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</si>
  <si>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</si>
  <si>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</si>
  <si>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</si>
  <si>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</si>
  <si>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</si>
  <si>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</si>
  <si>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</si>
  <si>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</si>
  <si>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</si>
  <si>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</si>
  <si>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</si>
  <si>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</si>
  <si>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</si>
  <si>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</si>
  <si>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</si>
  <si>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</si>
  <si>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</si>
  <si>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</si>
  <si>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</si>
  <si>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</si>
  <si>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</si>
  <si>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</si>
  <si>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</si>
  <si>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</si>
  <si>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</si>
  <si>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</si>
  <si>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</si>
  <si>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</si>
  <si>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</si>
  <si>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</si>
  <si>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</si>
  <si>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</si>
  <si>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</si>
  <si>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</si>
  <si>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</si>
  <si>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</si>
  <si>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</si>
  <si>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</si>
  <si>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</si>
  <si>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</si>
  <si>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</si>
  <si>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</si>
  <si>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</si>
  <si>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</si>
  <si>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</si>
  <si>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</si>
  <si>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</si>
  <si>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</si>
  <si>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</si>
  <si>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</si>
  <si>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</si>
  <si>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</si>
  <si>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</si>
  <si>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</si>
  <si>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</si>
  <si>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</si>
  <si>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</si>
  <si>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</si>
  <si>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</si>
  <si>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</si>
  <si>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</si>
  <si>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</si>
  <si>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</si>
  <si>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</si>
  <si>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</si>
  <si>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</si>
  <si>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</si>
  <si>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</si>
  <si>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</si>
  <si>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</si>
  <si>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</si>
  <si>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</si>
  <si>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</si>
  <si>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</si>
  <si>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</si>
  <si>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</si>
  <si>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</si>
  <si>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</si>
  <si>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</si>
  <si>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</si>
  <si>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</si>
  <si>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</si>
  <si>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</si>
  <si>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</si>
  <si>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</si>
  <si>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</si>
  <si>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</si>
  <si>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</si>
  <si>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</si>
  <si>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</si>
  <si>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</si>
  <si>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</si>
  <si>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</si>
  <si>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</si>
  <si>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</si>
  <si>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</si>
  <si>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</si>
  <si>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</si>
  <si>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</si>
  <si>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</si>
  <si>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</si>
  <si>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</si>
  <si>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</si>
  <si>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</si>
  <si>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</si>
  <si>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</si>
  <si>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</si>
  <si>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</si>
  <si>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</si>
  <si>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</si>
  <si>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</si>
  <si>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</si>
  <si>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</si>
  <si>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</si>
  <si>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</si>
  <si>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</si>
  <si>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</si>
  <si>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</si>
  <si>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</si>
  <si>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</si>
  <si>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</si>
  <si>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</si>
  <si>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</si>
  <si>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</si>
  <si>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</si>
  <si>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</si>
  <si>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</si>
  <si>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</si>
  <si>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</si>
  <si>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</si>
  <si>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</si>
  <si>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</si>
  <si>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</si>
  <si>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</si>
  <si>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</si>
  <si>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</si>
  <si>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</si>
  <si>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</si>
  <si>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</si>
  <si>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</si>
  <si>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</si>
  <si>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</si>
  <si>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</si>
  <si>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</si>
  <si>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</si>
  <si>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</si>
  <si>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</si>
  <si>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</si>
  <si>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</si>
  <si>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</si>
  <si>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</si>
  <si>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</si>
  <si>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</si>
  <si>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</si>
  <si>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</si>
  <si>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</si>
  <si>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</si>
  <si>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</si>
  <si>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</si>
  <si>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</si>
  <si>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</si>
  <si>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</si>
  <si>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</si>
  <si>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</si>
  <si>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</si>
  <si>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</si>
  <si>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</si>
  <si>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</si>
  <si>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</si>
  <si>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</si>
  <si>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</si>
  <si>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</si>
  <si>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</si>
  <si>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</si>
  <si>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</si>
  <si>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</si>
  <si>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</si>
  <si>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</si>
  <si>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</si>
  <si>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</si>
  <si>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</si>
  <si>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</si>
  <si>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</si>
  <si>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</si>
  <si>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</si>
  <si>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</si>
  <si>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</si>
  <si>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</si>
  <si>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</si>
  <si>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</si>
  <si>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</si>
  <si>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</si>
  <si>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</si>
  <si>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</si>
  <si>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</si>
  <si>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</si>
  <si>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</si>
  <si>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</si>
  <si>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</si>
  <si>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</si>
  <si>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</si>
  <si>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</si>
  <si>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</si>
  <si>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</si>
  <si>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</si>
  <si>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</si>
  <si>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</si>
  <si>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</si>
  <si>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</si>
  <si>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</si>
  <si>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</si>
  <si>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</si>
  <si>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</si>
  <si>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</si>
  <si>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</si>
  <si>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</si>
  <si>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</si>
  <si>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</si>
  <si>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</si>
  <si>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</si>
  <si>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</si>
  <si>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</si>
  <si>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</si>
  <si>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</si>
  <si>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</si>
  <si>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</si>
  <si>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</si>
  <si>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</si>
  <si>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</si>
  <si>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</si>
  <si>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</si>
  <si>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</si>
  <si>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</si>
  <si>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</si>
  <si>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</si>
  <si>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</si>
  <si>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</si>
  <si>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</si>
  <si>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</si>
  <si>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</si>
  <si>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</si>
  <si>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</si>
  <si>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</si>
  <si>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</si>
  <si>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</si>
  <si>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</si>
  <si>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</si>
  <si>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</si>
  <si>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</si>
  <si>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</si>
  <si>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</si>
  <si>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</si>
  <si>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</si>
  <si>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</si>
  <si>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</si>
  <si>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</si>
  <si>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</si>
  <si>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</si>
  <si>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</si>
  <si>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</si>
  <si>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</si>
  <si>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</si>
  <si>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</si>
  <si>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</si>
  <si>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</si>
  <si>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</si>
  <si>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</si>
  <si>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</si>
  <si>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</si>
  <si>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</si>
  <si>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</si>
  <si>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</si>
  <si>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</si>
  <si>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</si>
  <si>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</si>
  <si>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</si>
  <si>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</si>
  <si>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</si>
  <si>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</si>
  <si>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</si>
  <si>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</si>
  <si>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</si>
  <si>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</si>
  <si>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</si>
  <si>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</si>
  <si>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</si>
  <si>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</si>
  <si>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</si>
  <si>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</si>
  <si>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</si>
  <si>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</si>
  <si>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</si>
  <si>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</si>
  <si>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</si>
  <si>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</si>
  <si>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</si>
  <si>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</si>
  <si>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</si>
  <si>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</si>
  <si>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</si>
  <si>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</si>
  <si>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</si>
  <si>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</si>
  <si>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</si>
  <si>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</si>
  <si>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</si>
  <si>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</si>
  <si>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</si>
  <si>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</si>
  <si>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</si>
  <si>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</si>
  <si>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</si>
  <si>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</si>
  <si>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</si>
  <si>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</si>
  <si>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</si>
  <si>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</si>
  <si>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</si>
  <si>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</si>
  <si>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</si>
  <si>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</si>
  <si>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</si>
  <si>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</si>
  <si>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</si>
  <si>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</si>
  <si>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</si>
  <si>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</si>
  <si>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</si>
  <si>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</si>
  <si>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</si>
  <si>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</si>
  <si>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</si>
  <si>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</si>
  <si>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</si>
  <si>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</si>
  <si>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</si>
  <si>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</si>
  <si>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</si>
  <si>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</si>
  <si>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</si>
  <si>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</si>
  <si>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</si>
  <si>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</si>
  <si>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</si>
  <si>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</si>
  <si>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</si>
  <si>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</si>
  <si>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</si>
  <si>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</si>
  <si>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</si>
  <si>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</si>
  <si>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</si>
  <si>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</si>
  <si>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</si>
  <si>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</si>
  <si>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</si>
  <si>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</si>
  <si>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</si>
  <si>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</si>
  <si>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</si>
  <si>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</si>
  <si>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</si>
  <si>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</si>
  <si>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</si>
  <si>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</si>
  <si>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</si>
  <si>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</si>
  <si>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</si>
  <si>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</si>
  <si>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</si>
  <si>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</si>
  <si>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</si>
  <si>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</si>
  <si>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</si>
  <si>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</si>
  <si>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</si>
  <si>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</si>
  <si>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</si>
  <si>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</si>
  <si>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</si>
  <si>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</si>
  <si>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</si>
  <si>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</si>
  <si>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</si>
  <si>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</si>
  <si>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</si>
  <si>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</si>
  <si>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</si>
  <si>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</si>
  <si>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</si>
  <si>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</si>
  <si>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</si>
  <si>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</si>
  <si>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</si>
  <si>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</si>
  <si>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</si>
  <si>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</si>
  <si>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</si>
  <si>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</si>
  <si>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</si>
  <si>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</si>
  <si>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</si>
  <si>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</si>
  <si>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</si>
  <si>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</si>
  <si>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</si>
  <si>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</si>
  <si>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</si>
  <si>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</si>
  <si>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</si>
  <si>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</si>
  <si>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</si>
  <si>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</si>
  <si>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</si>
  <si>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</si>
  <si>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</si>
  <si>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</si>
  <si>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</si>
  <si>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</si>
  <si>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</si>
  <si>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</si>
  <si>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</si>
  <si>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</si>
  <si>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</si>
  <si>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</si>
  <si>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</si>
  <si>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</si>
  <si>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</si>
  <si>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</si>
  <si>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</si>
  <si>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</si>
  <si>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</si>
  <si>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</si>
  <si>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</si>
  <si>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</si>
  <si>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</si>
  <si>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</si>
  <si>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</si>
  <si>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</si>
  <si>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</si>
  <si>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</si>
  <si>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</si>
  <si>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</si>
  <si>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</si>
  <si>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</si>
  <si>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</si>
  <si>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</si>
  <si>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</si>
  <si>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</si>
  <si>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</si>
  <si>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</si>
  <si>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</si>
  <si>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</si>
  <si>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</si>
  <si>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</si>
  <si>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</si>
  <si>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</si>
  <si>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</si>
  <si>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</si>
  <si>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</si>
  <si>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</si>
  <si>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</si>
  <si>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</si>
  <si>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</si>
  <si>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</si>
  <si>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</si>
  <si>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</si>
  <si>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</si>
  <si>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</si>
  <si>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</si>
  <si>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</si>
  <si>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</si>
  <si>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</si>
  <si>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</si>
  <si>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</si>
  <si>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</si>
  <si>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</si>
  <si>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</si>
  <si>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</si>
  <si>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</si>
  <si>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</si>
  <si>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</si>
  <si>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</si>
  <si>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</si>
  <si>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</si>
  <si>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</si>
  <si>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</si>
  <si>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</si>
  <si>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</si>
  <si>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</si>
  <si>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</si>
  <si>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</si>
  <si>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</si>
  <si>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</si>
  <si>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</si>
  <si>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</si>
  <si>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</si>
  <si>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</si>
  <si>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</si>
  <si>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</si>
  <si>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</si>
  <si>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</si>
  <si>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</si>
  <si>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</si>
  <si>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</si>
  <si>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</si>
  <si>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</si>
  <si>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</si>
  <si>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</si>
  <si>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</si>
  <si>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</si>
  <si>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</si>
  <si>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</si>
  <si>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</si>
  <si>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</si>
  <si>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</si>
  <si>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</si>
  <si>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</si>
  <si>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</si>
  <si>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</si>
  <si>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</si>
  <si>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</si>
  <si>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</si>
  <si>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</si>
  <si>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</si>
  <si>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</si>
  <si>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</si>
  <si>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</si>
  <si>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</si>
  <si>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</si>
  <si>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</si>
  <si>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</si>
  <si>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</si>
  <si>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</si>
  <si>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</si>
  <si>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</si>
  <si>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</si>
  <si>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</si>
  <si>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</si>
  <si>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</si>
  <si>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</si>
  <si>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</si>
  <si>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</si>
  <si>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</si>
  <si>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</si>
  <si>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</si>
  <si>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</si>
  <si>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</si>
  <si>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</si>
  <si>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</si>
  <si>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</si>
  <si>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</si>
  <si>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</si>
  <si>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</si>
  <si>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</si>
  <si>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</si>
  <si>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</si>
  <si>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</si>
  <si>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</si>
  <si>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</si>
  <si>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</si>
  <si>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</si>
  <si>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</si>
  <si>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</si>
  <si>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</si>
  <si>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</si>
  <si>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</si>
  <si>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</si>
  <si>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</si>
  <si>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</si>
  <si>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</si>
  <si>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</si>
  <si>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</si>
  <si>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</si>
  <si>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</si>
  <si>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</si>
  <si>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</si>
  <si>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</si>
  <si>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</si>
  <si>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</si>
  <si>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</si>
  <si>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</si>
  <si>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</si>
  <si>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</si>
  <si>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</si>
  <si>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</si>
  <si>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</si>
  <si>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</si>
  <si>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</si>
  <si>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</si>
  <si>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</si>
  <si>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</si>
  <si>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</si>
  <si>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</si>
  <si>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</si>
  <si>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</si>
  <si>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</si>
  <si>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</si>
  <si>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</si>
  <si>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</si>
  <si>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</si>
  <si>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</si>
  <si>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</si>
  <si>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</si>
  <si>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</si>
  <si>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</si>
  <si>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</si>
  <si>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</si>
  <si>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</si>
  <si>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</si>
  <si>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</si>
  <si>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</si>
  <si>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</si>
  <si>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</si>
  <si>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</si>
  <si>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</si>
  <si>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</si>
  <si>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</si>
  <si>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</si>
  <si>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</si>
  <si>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</si>
  <si>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</si>
  <si>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</si>
  <si>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</si>
  <si>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</si>
  <si>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</si>
  <si>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</si>
  <si>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</si>
  <si>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</si>
  <si>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</si>
  <si>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</si>
  <si>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</si>
  <si>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</si>
  <si>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</si>
  <si>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</si>
  <si>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</si>
  <si>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</si>
  <si>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</si>
  <si>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</si>
  <si>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</si>
  <si>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</si>
  <si>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</si>
  <si>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</si>
  <si>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</si>
  <si>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</si>
  <si>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</si>
  <si>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</si>
  <si>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</si>
  <si>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</si>
  <si>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</si>
  <si>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</si>
  <si>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</si>
  <si>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</si>
  <si>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</si>
  <si>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</si>
  <si>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</si>
  <si>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</si>
  <si>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</si>
  <si>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</si>
  <si>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</si>
  <si>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</si>
  <si>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</si>
  <si>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</si>
  <si>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</si>
  <si>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</si>
  <si>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</si>
  <si>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</si>
  <si>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</si>
  <si>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</si>
  <si>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</si>
  <si>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</si>
  <si>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</si>
  <si>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</si>
  <si>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</si>
  <si>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</si>
  <si>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</si>
  <si>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</si>
  <si>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</si>
  <si>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</si>
  <si>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</si>
  <si>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</si>
  <si>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</si>
  <si>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</si>
  <si>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</si>
  <si>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</si>
  <si>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</si>
  <si>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</si>
  <si>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</si>
  <si>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</si>
  <si>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</si>
  <si>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</si>
  <si>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</si>
  <si>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</si>
  <si>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</si>
  <si>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</si>
  <si>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</si>
  <si>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</si>
  <si>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</si>
  <si>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</si>
  <si>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</si>
  <si>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</si>
  <si>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</si>
  <si>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</si>
  <si>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</si>
  <si>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</si>
  <si>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</si>
  <si>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</si>
  <si>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</si>
  <si>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</si>
  <si>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</si>
  <si>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</si>
  <si>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</si>
  <si>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</si>
  <si>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</si>
  <si>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</si>
  <si>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</si>
  <si>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</si>
  <si>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</si>
  <si>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</si>
  <si>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</si>
  <si>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</si>
  <si>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</si>
  <si>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</si>
  <si>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</si>
  <si>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</si>
  <si>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</si>
  <si>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</si>
  <si>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</si>
  <si>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</si>
  <si>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</si>
  <si>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</si>
  <si>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</si>
  <si>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</si>
  <si>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</si>
  <si>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</si>
  <si>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</si>
  <si>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</si>
  <si>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</si>
  <si>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</si>
  <si>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</si>
  <si>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</si>
  <si>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</si>
  <si>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</si>
  <si>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</si>
  <si>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</si>
  <si>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</si>
  <si>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</si>
  <si>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</si>
  <si>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</si>
  <si>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</si>
  <si>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</si>
  <si>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</si>
  <si>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</si>
  <si>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</si>
  <si>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</si>
  <si>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</si>
  <si>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</si>
  <si>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</si>
  <si>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</si>
  <si>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</si>
  <si>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</si>
  <si>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</si>
  <si>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</si>
  <si>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</si>
  <si>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</si>
  <si>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</si>
  <si>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</si>
  <si>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</si>
  <si>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</si>
  <si>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</si>
  <si>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</si>
  <si>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</si>
  <si>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</si>
  <si>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</si>
  <si>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</si>
  <si>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</si>
  <si>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</si>
  <si>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</si>
  <si>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</si>
  <si>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</si>
  <si>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</si>
  <si>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</si>
  <si>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</si>
  <si>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</si>
  <si>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</si>
  <si>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</si>
  <si>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</si>
  <si>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</si>
  <si>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</si>
  <si>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</si>
  <si>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</si>
  <si>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</si>
  <si>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</si>
  <si>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</si>
  <si>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</si>
  <si>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</si>
  <si>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</si>
  <si>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</si>
  <si>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</si>
  <si>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</si>
  <si>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</si>
  <si>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</si>
  <si>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</si>
  <si>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</si>
  <si>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</si>
  <si>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</si>
  <si>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</si>
  <si>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</si>
  <si>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</si>
  <si>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</si>
  <si>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</si>
  <si>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</si>
  <si>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</si>
  <si>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</si>
  <si>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</si>
  <si>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</si>
  <si>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</si>
  <si>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</si>
  <si>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</si>
  <si>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</si>
  <si>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</si>
  <si>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</si>
  <si>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</si>
  <si>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</si>
  <si>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</si>
  <si>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</si>
  <si>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</si>
  <si>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</si>
  <si>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</si>
  <si>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</si>
  <si>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</si>
  <si>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</si>
  <si>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</si>
  <si>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</si>
  <si>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</si>
  <si>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</si>
  <si>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</si>
  <si>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</si>
  <si>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</si>
  <si>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</si>
  <si>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</si>
  <si>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</si>
  <si>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</si>
  <si>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</si>
  <si>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</si>
  <si>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</si>
  <si>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</si>
  <si>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</si>
  <si>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</si>
  <si>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</si>
  <si>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</si>
  <si>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</si>
  <si>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</si>
  <si>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</si>
  <si>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</si>
  <si>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</si>
  <si>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</si>
  <si>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</si>
  <si>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</si>
  <si>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</si>
  <si>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</si>
  <si>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</si>
  <si>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</si>
  <si>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</si>
  <si>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</si>
  <si>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</si>
  <si>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</si>
  <si>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</si>
  <si>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</si>
  <si>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</si>
  <si>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</si>
  <si>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</si>
  <si>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</si>
  <si>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</si>
  <si>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</si>
  <si>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</si>
  <si>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</si>
  <si>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</si>
  <si>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</si>
  <si>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</si>
  <si>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</si>
  <si>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</si>
  <si>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</si>
  <si>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</si>
  <si>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</si>
  <si>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</si>
  <si>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</si>
  <si>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</si>
  <si>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</si>
  <si>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</si>
  <si>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</si>
  <si>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</si>
  <si>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</si>
  <si>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</si>
  <si>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</si>
  <si>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</si>
  <si>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</si>
  <si>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</si>
  <si>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</si>
  <si>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</si>
  <si>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</si>
  <si>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</si>
  <si>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</si>
  <si>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</si>
  <si>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</si>
  <si>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</si>
  <si>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</si>
  <si>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</si>
  <si>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</si>
  <si>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</si>
  <si>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</si>
  <si>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</si>
  <si>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</si>
  <si>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</si>
  <si>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</si>
  <si>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</si>
  <si>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</si>
  <si>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</si>
  <si>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</si>
  <si>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</si>
  <si>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</si>
  <si>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</si>
  <si>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</si>
  <si>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</si>
  <si>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</si>
  <si>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</si>
  <si>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</si>
  <si>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</si>
  <si>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</si>
  <si>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</si>
  <si>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</si>
  <si>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</si>
  <si>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</si>
  <si>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</si>
  <si>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</si>
  <si>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</si>
  <si>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</si>
  <si>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</si>
  <si>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</si>
  <si>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</si>
  <si>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</si>
  <si>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</si>
  <si>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</si>
  <si>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</si>
  <si>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</si>
  <si>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</si>
  <si>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</si>
  <si>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</si>
  <si>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</si>
  <si>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</si>
  <si>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</si>
  <si>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</si>
  <si>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</si>
  <si>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</si>
  <si>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</si>
  <si>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</si>
  <si>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</si>
  <si>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</si>
  <si>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</si>
  <si>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</si>
  <si>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</si>
  <si>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</si>
  <si>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</si>
  <si>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</si>
  <si>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</si>
  <si>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</si>
  <si>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</si>
  <si>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</si>
  <si>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</si>
  <si>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</si>
  <si>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</si>
  <si>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</si>
  <si>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</si>
  <si>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</si>
  <si>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</si>
  <si>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</si>
  <si>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</si>
  <si>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</si>
  <si>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</si>
  <si>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</si>
  <si>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</si>
  <si>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</si>
  <si>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</si>
  <si>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</si>
  <si>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</si>
  <si>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</si>
  <si>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</si>
  <si>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</si>
  <si>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</si>
  <si>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</si>
  <si>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</si>
  <si>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</si>
  <si>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</si>
  <si>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</si>
  <si>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</si>
  <si>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</si>
  <si>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</si>
  <si>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</si>
  <si>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</si>
  <si>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</si>
  <si>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</si>
  <si>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</si>
  <si>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</si>
  <si>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</si>
  <si>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</si>
  <si>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</si>
  <si>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</si>
  <si>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</si>
  <si>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</si>
  <si>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</si>
  <si>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</si>
  <si>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</si>
  <si>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</si>
  <si>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</si>
  <si>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</si>
  <si>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</si>
  <si>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</si>
  <si>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</si>
  <si>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</si>
  <si>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</si>
  <si>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</si>
  <si>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</si>
  <si>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</si>
  <si>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</si>
  <si>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</si>
  <si>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</si>
  <si>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</si>
  <si>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</si>
  <si>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</si>
  <si>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</si>
  <si>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</si>
  <si>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</si>
  <si>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</si>
  <si>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</si>
  <si>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</si>
  <si>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</si>
  <si>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</si>
  <si>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</si>
  <si>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</si>
  <si>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</si>
  <si>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</si>
  <si>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</si>
  <si>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</si>
  <si>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</si>
  <si>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</si>
  <si>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</si>
  <si>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</si>
  <si>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</si>
  <si>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</si>
  <si>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</si>
  <si>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</si>
  <si>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</si>
  <si>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</si>
  <si>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</si>
  <si>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</si>
  <si>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</si>
  <si>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</si>
  <si>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</si>
  <si>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</si>
  <si>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</si>
  <si>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</si>
  <si>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</si>
  <si>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</si>
  <si>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</si>
  <si>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</si>
  <si>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</si>
  <si>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</si>
  <si>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</si>
  <si>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</si>
  <si>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</si>
  <si>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</si>
  <si>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</si>
  <si>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</si>
  <si>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</si>
  <si>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</si>
  <si>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</si>
  <si>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</si>
  <si>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</si>
  <si>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</si>
  <si>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</si>
  <si>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</si>
  <si>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</si>
  <si>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</si>
  <si>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</si>
  <si>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</si>
  <si>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</si>
  <si>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</si>
  <si>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</si>
  <si>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</si>
  <si>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</si>
  <si>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</si>
  <si>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</si>
  <si>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</si>
  <si>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</si>
  <si>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</si>
  <si>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</si>
  <si>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</si>
  <si>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</si>
  <si>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</si>
  <si>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</si>
  <si>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</si>
  <si>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</si>
  <si>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</si>
  <si>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</si>
  <si>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</si>
  <si>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</si>
  <si>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</si>
  <si>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</si>
  <si>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</si>
  <si>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</si>
  <si>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</si>
  <si>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</si>
  <si>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</si>
  <si>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</si>
  <si>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</si>
  <si>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</si>
  <si>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</si>
  <si>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</si>
  <si>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</si>
  <si>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</si>
  <si>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</si>
  <si>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</si>
  <si>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</si>
  <si>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</si>
  <si>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</si>
  <si>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</si>
  <si>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</si>
  <si>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</si>
  <si>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</si>
  <si>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</si>
  <si>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</si>
  <si>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</si>
  <si>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</si>
  <si>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</si>
  <si>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</si>
  <si>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</si>
  <si>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</si>
  <si>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</si>
  <si>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</si>
  <si>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</si>
  <si>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</si>
  <si>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</si>
  <si>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</si>
  <si>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</si>
  <si>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</si>
  <si>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</si>
  <si>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</si>
  <si>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</si>
  <si>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</si>
  <si>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</si>
  <si>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</si>
  <si>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</si>
  <si>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</si>
  <si>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</si>
  <si>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</si>
  <si>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</si>
  <si>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</si>
  <si>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</si>
  <si>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</si>
  <si>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</si>
  <si>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</si>
  <si>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</si>
  <si>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</si>
  <si>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</si>
  <si>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</si>
  <si>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</si>
  <si>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</si>
  <si>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</si>
  <si>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</si>
  <si>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</si>
  <si>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</si>
  <si>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</si>
  <si>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</si>
  <si>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</si>
  <si>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</si>
  <si>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</si>
  <si>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</si>
  <si>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</si>
  <si>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</si>
  <si>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</si>
  <si>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</si>
  <si>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</si>
  <si>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</si>
  <si>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</si>
  <si>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</si>
  <si>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</si>
  <si>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</si>
  <si>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</si>
  <si>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</si>
  <si>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</si>
  <si>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</si>
  <si>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</si>
  <si>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</si>
  <si>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</si>
  <si>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</si>
  <si>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</si>
  <si>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</si>
  <si>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</si>
  <si>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</si>
  <si>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</si>
  <si>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</si>
  <si>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</si>
  <si>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</si>
  <si>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</si>
  <si>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</si>
  <si>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</si>
  <si>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</si>
  <si>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</si>
  <si>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</si>
  <si>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</si>
  <si>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</si>
  <si>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</si>
  <si>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</si>
  <si>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</si>
  <si>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</si>
  <si>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</si>
  <si>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</si>
  <si>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</si>
  <si>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</si>
  <si>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</si>
  <si>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</si>
  <si>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</si>
  <si>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</si>
  <si>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</si>
  <si>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</si>
  <si>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</si>
  <si>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</si>
  <si>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</si>
  <si>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</si>
  <si>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</si>
  <si>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</si>
  <si>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</si>
  <si>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</si>
  <si>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</si>
  <si>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</si>
  <si>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</si>
  <si>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</si>
  <si>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</si>
  <si>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</si>
  <si>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</si>
  <si>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</si>
  <si>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</si>
  <si>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</si>
  <si>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</si>
  <si>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</si>
  <si>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</si>
  <si>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</si>
  <si>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</si>
  <si>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</si>
  <si>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</si>
  <si>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</si>
  <si>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</si>
  <si>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</si>
  <si>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</si>
  <si>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</si>
  <si>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</si>
  <si>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</si>
  <si>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</si>
  <si>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</si>
  <si>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</si>
  <si>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</si>
  <si>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</si>
  <si>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</si>
  <si>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</si>
  <si>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</si>
  <si>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</si>
  <si>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</si>
  <si>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</si>
  <si>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</si>
  <si>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</si>
  <si>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</si>
  <si>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</si>
  <si>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</si>
  <si>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</si>
  <si>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</si>
  <si>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</si>
  <si>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</si>
  <si>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</si>
  <si>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</si>
  <si>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</si>
  <si>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</si>
  <si>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</si>
  <si>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</si>
  <si>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</si>
  <si>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</si>
  <si>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</si>
  <si>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</si>
  <si>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</si>
  <si>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</si>
  <si>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</si>
  <si>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</si>
  <si>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</si>
  <si>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</si>
  <si>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</si>
  <si>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</si>
  <si>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</si>
  <si>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</si>
  <si>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</si>
  <si>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</si>
  <si>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</si>
  <si>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</si>
  <si>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</si>
  <si>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</si>
  <si>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</si>
  <si>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</si>
  <si>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</si>
  <si>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</si>
  <si>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</si>
  <si>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</si>
  <si>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</si>
  <si>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</si>
  <si>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</si>
  <si>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</si>
  <si>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</si>
  <si>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</si>
  <si>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</si>
  <si>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</si>
  <si>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</si>
  <si>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</si>
  <si>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</si>
  <si>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</si>
  <si>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</si>
  <si>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</si>
  <si>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</si>
  <si>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</si>
  <si>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</si>
  <si>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</si>
  <si>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</si>
  <si>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</si>
  <si>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</si>
  <si>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</si>
  <si>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</si>
  <si>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</si>
  <si>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</si>
  <si>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</si>
  <si>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</si>
  <si>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</si>
  <si>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</si>
  <si>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</si>
  <si>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</si>
  <si>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</si>
  <si>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</si>
  <si>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</si>
  <si>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</si>
  <si>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</si>
  <si>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</si>
  <si>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</si>
  <si>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</si>
  <si>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</si>
  <si>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</si>
  <si>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</si>
  <si>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</si>
  <si>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</si>
  <si>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</si>
  <si>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</si>
  <si>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</si>
  <si>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</si>
  <si>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</si>
  <si>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</si>
  <si>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</si>
  <si>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</si>
  <si>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</si>
  <si>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</si>
  <si>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</si>
  <si>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</si>
  <si>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</si>
  <si>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</si>
  <si>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</si>
  <si>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</si>
  <si>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</si>
  <si>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</si>
  <si>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</si>
  <si>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</si>
  <si>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</si>
  <si>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</si>
  <si>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</si>
  <si>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</si>
  <si>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</si>
  <si>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</si>
  <si>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</si>
  <si>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</si>
  <si>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</si>
  <si>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</si>
  <si>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</si>
  <si>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</si>
  <si>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</si>
  <si>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</si>
  <si>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</si>
  <si>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</si>
  <si>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</si>
  <si>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</si>
  <si>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</si>
  <si>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</si>
  <si>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</si>
  <si>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</si>
  <si>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</si>
  <si>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</si>
  <si>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</si>
  <si>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</si>
  <si>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</si>
  <si>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</si>
  <si>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</si>
  <si>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</si>
  <si>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</si>
  <si>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</si>
  <si>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</si>
  <si>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</si>
  <si>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</si>
  <si>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</si>
  <si>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</si>
  <si>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</si>
  <si>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</si>
  <si>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</si>
  <si>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</si>
  <si>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</si>
  <si>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</si>
  <si>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</si>
  <si>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</si>
  <si>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</si>
  <si>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</si>
  <si>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</si>
  <si>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</si>
  <si>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</si>
  <si>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</si>
  <si>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</si>
  <si>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</si>
  <si>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</si>
  <si>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</si>
  <si>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</si>
  <si>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</si>
  <si>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</si>
  <si>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</si>
  <si>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</si>
  <si>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</si>
  <si>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</si>
  <si>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</si>
  <si>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</si>
  <si>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</si>
  <si>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</si>
  <si>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</si>
  <si>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</si>
  <si>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</si>
  <si>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</si>
  <si>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</si>
  <si>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</si>
  <si>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</si>
  <si>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</si>
  <si>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</si>
  <si>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</si>
  <si>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</si>
  <si>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</si>
  <si>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</si>
  <si>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</si>
  <si>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</si>
  <si>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</si>
  <si>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</si>
  <si>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</si>
  <si>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</si>
  <si>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</si>
  <si>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</si>
  <si>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</si>
  <si>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</si>
  <si>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</si>
  <si>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</si>
  <si>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</si>
  <si>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</si>
  <si>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</si>
  <si>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</si>
  <si>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</si>
  <si>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</si>
  <si>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</si>
  <si>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</si>
  <si>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</si>
  <si>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</si>
  <si>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</si>
  <si>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</si>
  <si>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</si>
  <si>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</si>
  <si>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</si>
  <si>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</si>
  <si>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</si>
  <si>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</si>
  <si>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</si>
  <si>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</si>
  <si>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</si>
  <si>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</si>
  <si>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</si>
  <si>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</si>
  <si>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</si>
  <si>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</si>
  <si>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</si>
  <si>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</si>
  <si>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</si>
  <si>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</si>
  <si>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</si>
  <si>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</si>
  <si>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</si>
  <si>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</si>
  <si>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</si>
  <si>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</si>
  <si>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</si>
  <si>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</si>
  <si>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</si>
  <si>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</si>
  <si>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</si>
  <si>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</si>
  <si>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</si>
  <si>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</si>
  <si>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</si>
  <si>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</si>
  <si>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</si>
  <si>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</si>
  <si>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</si>
  <si>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</si>
  <si>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</si>
  <si>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</si>
  <si>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</si>
  <si>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</si>
  <si>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</si>
  <si>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</si>
  <si>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</si>
  <si>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</si>
  <si>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</si>
  <si>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</si>
  <si>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</si>
  <si>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</si>
  <si>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</si>
  <si>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</si>
  <si>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</si>
  <si>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</si>
  <si>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</si>
  <si>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</si>
  <si>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</si>
  <si>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</si>
  <si>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</si>
  <si>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</si>
  <si>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</si>
  <si>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</si>
  <si>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</si>
  <si>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</si>
  <si>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</si>
  <si>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</si>
  <si>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</si>
  <si>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</si>
  <si>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</si>
  <si>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</si>
  <si>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</si>
  <si>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</si>
  <si>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</si>
  <si>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</si>
  <si>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</si>
  <si>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</si>
  <si>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</si>
  <si>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</si>
  <si>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</si>
  <si>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</si>
  <si>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</si>
  <si>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</si>
  <si>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</si>
  <si>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</si>
  <si>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</si>
  <si>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</si>
  <si>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</si>
  <si>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</si>
  <si>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</si>
  <si>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</si>
  <si>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</si>
  <si>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</si>
  <si>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</si>
  <si>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</si>
  <si>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</si>
  <si>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</si>
  <si>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</si>
  <si>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</si>
  <si>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</si>
  <si>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</si>
  <si>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</si>
  <si>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</si>
  <si>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</si>
  <si>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</si>
  <si>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</si>
  <si>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</si>
  <si>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</si>
  <si>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</si>
  <si>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</si>
  <si>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</si>
  <si>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</si>
  <si>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</si>
  <si>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</si>
  <si>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</si>
  <si>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</si>
  <si>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</si>
  <si>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</si>
  <si>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</si>
  <si>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</si>
  <si>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</si>
  <si>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</si>
  <si>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</si>
  <si>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</si>
  <si>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</si>
  <si>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</si>
  <si>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</si>
  <si>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</si>
  <si>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</si>
  <si>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</si>
  <si>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</si>
  <si>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</si>
  <si>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</si>
  <si>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</si>
  <si>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</si>
  <si>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</si>
  <si>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</si>
  <si>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</si>
  <si>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</si>
  <si>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</si>
  <si>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</si>
  <si>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</si>
  <si>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</si>
  <si>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</si>
  <si>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</si>
  <si>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</si>
  <si>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</si>
  <si>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</si>
  <si>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</si>
  <si>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</si>
  <si>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</si>
  <si>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</si>
  <si>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</si>
  <si>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</si>
  <si>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</si>
  <si>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</si>
  <si>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</si>
  <si>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</si>
  <si>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</si>
  <si>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</si>
  <si>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</si>
  <si>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</si>
  <si>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</si>
  <si>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</si>
  <si>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</si>
  <si>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</si>
  <si>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</si>
  <si>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</si>
  <si>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</si>
  <si>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</si>
  <si>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</si>
  <si>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</si>
  <si>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</si>
  <si>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</si>
  <si>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</si>
  <si>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</si>
  <si>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</si>
  <si>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</si>
  <si>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</si>
  <si>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</si>
  <si>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</si>
  <si>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</si>
  <si>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</si>
  <si>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</si>
  <si>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</si>
  <si>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</si>
  <si>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</si>
  <si>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</si>
  <si>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</si>
  <si>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</si>
  <si>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</si>
  <si>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</si>
  <si>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</si>
  <si>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</si>
  <si>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</si>
  <si>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</si>
  <si>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</si>
  <si>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</si>
  <si>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</si>
  <si>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</si>
  <si>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</si>
  <si>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</si>
  <si>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</si>
  <si>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</si>
  <si>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</si>
  <si>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</si>
  <si>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</si>
  <si>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</si>
  <si>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</si>
  <si>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</si>
  <si>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</si>
  <si>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</si>
  <si>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</si>
  <si>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</si>
  <si>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</si>
  <si>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</si>
  <si>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</si>
  <si>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</si>
  <si>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</si>
  <si>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</si>
  <si>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</si>
  <si>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</si>
  <si>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</si>
  <si>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</si>
  <si>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</si>
  <si>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</si>
  <si>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</si>
  <si>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</si>
  <si>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</si>
  <si>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</si>
  <si>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</si>
  <si>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</si>
  <si>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</si>
  <si>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</si>
  <si>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</si>
  <si>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</si>
  <si>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</si>
  <si>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</si>
  <si>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</si>
  <si>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</si>
  <si>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</si>
  <si>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</si>
  <si>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</si>
  <si>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</si>
  <si>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</si>
  <si>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</si>
  <si>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</si>
  <si>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</si>
  <si>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</si>
  <si>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</si>
  <si>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</si>
  <si>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</si>
  <si>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</si>
  <si>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</si>
  <si>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</si>
  <si>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</si>
  <si>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</si>
  <si>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</si>
  <si>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</si>
  <si>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</si>
  <si>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</si>
  <si>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</si>
  <si>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</si>
  <si>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</si>
  <si>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</si>
  <si>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</si>
  <si>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</si>
  <si>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</si>
  <si>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</si>
  <si>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</si>
  <si>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</si>
  <si>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</si>
  <si>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</si>
  <si>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</si>
  <si>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</si>
  <si>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</si>
  <si>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</si>
  <si>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</si>
  <si>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</si>
  <si>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</si>
  <si>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</si>
  <si>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</si>
  <si>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</si>
  <si>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</si>
  <si>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</si>
  <si>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</si>
  <si>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</si>
  <si>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</si>
  <si>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</si>
  <si>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</si>
  <si>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</si>
  <si>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</si>
  <si>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</si>
  <si>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</si>
  <si>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</si>
  <si>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</si>
  <si>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</si>
  <si>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</si>
  <si>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</si>
  <si>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</si>
  <si>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</si>
  <si>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</si>
  <si>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</si>
  <si>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</si>
  <si>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</si>
  <si>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</si>
  <si>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</si>
  <si>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</si>
  <si>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</si>
  <si>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</si>
  <si>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</si>
  <si>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</si>
  <si>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</si>
  <si>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</si>
  <si>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</si>
  <si>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</si>
  <si>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</si>
  <si>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</si>
  <si>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</si>
  <si>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</si>
  <si>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</si>
  <si>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</si>
  <si>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</si>
  <si>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</si>
  <si>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</si>
  <si>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</si>
  <si>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</si>
  <si>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</si>
  <si>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</si>
  <si>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</si>
  <si>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</si>
  <si>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</si>
  <si>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</si>
  <si>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</si>
  <si>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</si>
  <si>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</si>
  <si>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</si>
  <si>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</si>
  <si>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</si>
  <si>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</si>
  <si>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</si>
  <si>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</si>
  <si>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</si>
  <si>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</si>
  <si>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</si>
  <si>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</si>
  <si>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</si>
  <si>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</si>
  <si>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</si>
  <si>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</si>
  <si>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</si>
  <si>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</si>
  <si>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</si>
  <si>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</si>
  <si>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</si>
  <si>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</si>
  <si>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</si>
  <si>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</si>
  <si>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</si>
  <si>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</si>
  <si>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</si>
  <si>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</si>
  <si>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</si>
  <si>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</si>
  <si>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</si>
  <si>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</si>
  <si>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</si>
  <si>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</si>
  <si>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</si>
  <si>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</si>
  <si>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</si>
  <si>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</si>
  <si>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</si>
  <si>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</si>
  <si>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</si>
  <si>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</si>
  <si>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</si>
  <si>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</si>
  <si>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</si>
  <si>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</si>
  <si>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</si>
  <si>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</si>
  <si>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</si>
  <si>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</si>
  <si>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</si>
  <si>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</si>
  <si>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</si>
  <si>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</si>
  <si>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</si>
  <si>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</si>
  <si>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</si>
  <si>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</si>
  <si>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</si>
  <si>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</si>
  <si>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</si>
  <si>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</si>
  <si>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</si>
  <si>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</si>
  <si>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</si>
  <si>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</si>
  <si>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</si>
  <si>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</si>
  <si>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</si>
  <si>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</si>
  <si>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</si>
  <si>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</si>
  <si>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</si>
  <si>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</si>
  <si>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</si>
  <si>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</si>
  <si>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</si>
  <si>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</si>
  <si>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</si>
  <si>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</si>
  <si>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</si>
  <si>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</si>
  <si>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</si>
  <si>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</si>
  <si>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</si>
  <si>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</si>
  <si>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</si>
  <si>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</si>
  <si>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</si>
  <si>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</si>
  <si>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</si>
  <si>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</si>
  <si>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</si>
  <si>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</si>
  <si>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</si>
  <si>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</si>
  <si>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</si>
  <si>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</si>
  <si>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</si>
  <si>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</si>
  <si>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</si>
  <si>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</si>
  <si>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</si>
  <si>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</si>
  <si>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</si>
  <si>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</si>
  <si>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</si>
  <si>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</si>
  <si>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</si>
  <si>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</si>
  <si>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</si>
  <si>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</si>
  <si>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</si>
  <si>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</si>
  <si>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</si>
  <si>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</si>
  <si>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</si>
  <si>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</si>
  <si>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</si>
  <si>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</si>
  <si>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</si>
  <si>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</si>
  <si>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</si>
  <si>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</si>
  <si>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</si>
  <si>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</si>
  <si>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</si>
  <si>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</si>
  <si>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</si>
  <si>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</si>
  <si>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</si>
  <si>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</si>
  <si>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</si>
  <si>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</si>
  <si>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</si>
  <si>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</si>
  <si>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</si>
  <si>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</si>
  <si>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</si>
  <si>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</si>
  <si>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</si>
  <si>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</si>
  <si>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</si>
  <si>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</si>
  <si>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</si>
  <si>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</si>
  <si>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</si>
  <si>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</si>
  <si>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</si>
  <si>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</si>
  <si>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</si>
  <si>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</si>
  <si>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</si>
  <si>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</si>
  <si>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</si>
  <si>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</si>
  <si>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</si>
  <si>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</si>
  <si>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</si>
  <si>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</si>
  <si>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</si>
  <si>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</si>
  <si>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</si>
  <si>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</si>
  <si>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</si>
  <si>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</si>
  <si>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</si>
  <si>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</si>
  <si>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</si>
  <si>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</si>
  <si>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</si>
  <si>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</si>
  <si>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</si>
  <si>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</si>
  <si>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</si>
  <si>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</si>
  <si>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</si>
  <si>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</si>
  <si>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</si>
  <si>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</si>
  <si>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</si>
  <si>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</si>
  <si>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</si>
  <si>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</si>
  <si>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</si>
  <si>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</si>
  <si>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</si>
  <si>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</si>
  <si>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</si>
  <si>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</si>
  <si>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</si>
  <si>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</si>
  <si>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</si>
  <si>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</si>
  <si>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</si>
  <si>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</si>
  <si>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</si>
  <si>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</si>
  <si>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</si>
  <si>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</si>
  <si>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</si>
  <si>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</si>
  <si>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</si>
  <si>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</si>
  <si>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</si>
  <si>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</si>
  <si>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</si>
  <si>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</si>
  <si>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</si>
  <si>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</si>
  <si>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</si>
  <si>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</si>
  <si>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</si>
  <si>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</si>
  <si>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</si>
  <si>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</si>
  <si>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</si>
  <si>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</si>
  <si>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</si>
  <si>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</si>
  <si>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</si>
  <si>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</si>
  <si>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</si>
  <si>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</si>
  <si>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</si>
  <si>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</si>
  <si>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</si>
  <si>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</si>
  <si>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</si>
  <si>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</si>
  <si>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</si>
  <si>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</si>
  <si>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</si>
  <si>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</si>
  <si>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</si>
  <si>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</si>
  <si>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</si>
  <si>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</si>
  <si>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</si>
  <si>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</si>
  <si>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</si>
  <si>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</si>
  <si>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</si>
  <si>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</si>
  <si>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</si>
  <si>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</si>
  <si>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</si>
  <si>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</si>
  <si>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</si>
  <si>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</si>
  <si>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</si>
  <si>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</si>
  <si>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</si>
  <si>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</si>
  <si>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</si>
  <si>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</si>
  <si>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</si>
  <si>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</si>
  <si>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</si>
  <si>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</si>
  <si>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</si>
  <si>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</si>
  <si>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</si>
  <si>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</si>
  <si>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</si>
  <si>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</si>
  <si>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</si>
  <si>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</si>
  <si>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</si>
  <si>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</si>
  <si>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</si>
  <si>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</si>
  <si>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</si>
  <si>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</si>
  <si>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</si>
  <si>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</si>
  <si>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</si>
  <si>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</si>
  <si>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</si>
  <si>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</si>
  <si>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</si>
  <si>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</si>
  <si>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</si>
  <si>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</si>
  <si>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</si>
  <si>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</si>
  <si>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</si>
  <si>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</si>
  <si>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</si>
  <si>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</si>
  <si>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</si>
  <si>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</si>
  <si>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</si>
  <si>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</si>
  <si>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</si>
  <si>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</si>
  <si>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</si>
  <si>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</si>
  <si>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</si>
  <si>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</si>
  <si>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</si>
  <si>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</si>
  <si>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</si>
  <si>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</si>
  <si>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</si>
  <si>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</si>
  <si>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</si>
  <si>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</si>
  <si>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</si>
  <si>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</si>
  <si>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</si>
  <si>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</si>
  <si>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</si>
  <si>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</si>
  <si>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</si>
  <si>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</si>
  <si>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</si>
  <si>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</si>
  <si>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</si>
  <si>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</si>
  <si>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</si>
  <si>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</si>
  <si>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</si>
  <si>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</si>
  <si>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</si>
  <si>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</si>
  <si>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</si>
  <si>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</si>
  <si>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</si>
  <si>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</si>
  <si>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</si>
  <si>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</si>
  <si>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</si>
  <si>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</si>
  <si>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</si>
  <si>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</si>
  <si>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</si>
  <si>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</si>
  <si>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</si>
  <si>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</si>
  <si>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</si>
  <si>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</si>
  <si>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</si>
  <si>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</si>
  <si>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</si>
  <si>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</si>
  <si>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</si>
  <si>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</si>
  <si>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</si>
  <si>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</si>
  <si>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</si>
  <si>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</si>
  <si>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</si>
  <si>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</si>
  <si>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</si>
  <si>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</si>
  <si>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</si>
  <si>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</si>
  <si>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</si>
  <si>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</si>
  <si>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</si>
  <si>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</si>
  <si>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</si>
  <si>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</si>
  <si>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</si>
  <si>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</si>
  <si>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</si>
  <si>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</si>
  <si>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</si>
  <si>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</si>
  <si>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</si>
  <si>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</si>
  <si>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</si>
  <si>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</si>
  <si>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</si>
  <si>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</si>
  <si>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</si>
  <si>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</si>
  <si>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</si>
  <si>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</si>
  <si>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</si>
  <si>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</si>
  <si>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</si>
  <si>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</si>
  <si>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</si>
  <si>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</si>
  <si>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</si>
  <si>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</si>
  <si>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</si>
  <si>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</si>
  <si>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</si>
  <si>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</si>
  <si>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</si>
  <si>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</si>
  <si>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</si>
  <si>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</si>
  <si>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</si>
  <si>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</si>
  <si>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</si>
  <si>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</si>
  <si>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</si>
  <si>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</si>
  <si>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</si>
  <si>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</si>
  <si>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</si>
  <si>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</si>
  <si>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</si>
  <si>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</si>
  <si>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</si>
  <si>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</si>
  <si>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</si>
  <si>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</si>
  <si>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</si>
  <si>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</si>
  <si>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</si>
  <si>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</si>
  <si>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</si>
  <si>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</si>
  <si>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</si>
  <si>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</si>
  <si>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</si>
  <si>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</si>
  <si>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</si>
  <si>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</si>
  <si>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</si>
  <si>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</si>
  <si>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</si>
  <si>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</si>
  <si>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</si>
  <si>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</si>
  <si>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</si>
  <si>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</si>
  <si>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</si>
  <si>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</si>
  <si>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</si>
  <si>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</si>
  <si>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</si>
  <si>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</si>
  <si>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</si>
  <si>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</si>
  <si>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</si>
  <si>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</si>
  <si>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</si>
  <si>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</si>
  <si>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</si>
  <si>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</si>
  <si>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</si>
  <si>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</si>
  <si>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</si>
  <si>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</si>
  <si>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</si>
  <si>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</si>
  <si>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</si>
  <si>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</si>
  <si>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</si>
  <si>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</si>
  <si>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</si>
  <si>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</si>
  <si>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</si>
  <si>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</si>
  <si>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</si>
  <si>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</si>
  <si>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</si>
  <si>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</si>
  <si>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</si>
  <si>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</si>
  <si>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</si>
  <si>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</si>
  <si>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</si>
  <si>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</si>
  <si>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</si>
  <si>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</si>
  <si>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</si>
  <si>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</si>
  <si>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</si>
  <si>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</si>
  <si>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</si>
  <si>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</si>
  <si>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</si>
  <si>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</si>
  <si>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</si>
  <si>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</si>
  <si>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</si>
  <si>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</si>
  <si>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</si>
  <si>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</si>
  <si>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</si>
  <si>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</si>
  <si>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</si>
  <si>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</si>
  <si>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</si>
  <si>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</si>
  <si>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</si>
  <si>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</si>
  <si>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</si>
  <si>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</si>
  <si>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</si>
  <si>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</si>
  <si>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</si>
  <si>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</si>
  <si>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</si>
  <si>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</si>
  <si>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</si>
  <si>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</si>
  <si>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</si>
  <si>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</si>
  <si>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</si>
  <si>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</si>
  <si>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</si>
  <si>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</si>
  <si>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</si>
  <si>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</si>
  <si>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</si>
  <si>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</si>
  <si>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</si>
  <si>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</si>
  <si>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</si>
  <si>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</si>
  <si>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</si>
  <si>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</si>
  <si>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</si>
  <si>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</si>
  <si>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</si>
  <si>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</si>
  <si>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</si>
  <si>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</si>
  <si>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</si>
  <si>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</si>
  <si>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</si>
  <si>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</si>
  <si>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</si>
  <si>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</si>
  <si>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</si>
  <si>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</si>
  <si>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</si>
  <si>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</si>
  <si>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</si>
  <si>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</si>
  <si>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</si>
  <si>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</si>
  <si>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</si>
  <si>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</si>
  <si>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</si>
  <si>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</si>
  <si>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</si>
  <si>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</si>
  <si>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</si>
  <si>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</si>
  <si>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</si>
  <si>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</si>
  <si>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</si>
  <si>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</si>
  <si>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</si>
  <si>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</si>
  <si>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</si>
  <si>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</si>
  <si>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</si>
  <si>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</si>
  <si>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</si>
  <si>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</si>
  <si>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</si>
  <si>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</si>
  <si>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</si>
  <si>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</si>
  <si>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</si>
  <si>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</si>
  <si>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</si>
  <si>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</si>
  <si>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</si>
  <si>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</si>
  <si>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</si>
  <si>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</si>
  <si>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</si>
  <si>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</si>
  <si>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</si>
  <si>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</si>
  <si>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</si>
  <si>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</si>
  <si>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</si>
  <si>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</si>
  <si>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</si>
  <si>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</si>
  <si>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</si>
  <si>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</si>
  <si>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</si>
  <si>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</si>
  <si>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</si>
  <si>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</si>
  <si>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</si>
  <si>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</si>
  <si>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</si>
  <si>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</si>
  <si>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</si>
  <si>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</si>
  <si>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</si>
  <si>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</si>
  <si>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</si>
  <si>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</si>
  <si>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</si>
  <si>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</si>
  <si>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</si>
  <si>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</si>
  <si>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</si>
  <si>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</si>
  <si>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</si>
  <si>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</si>
  <si>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</si>
  <si>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</si>
  <si>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</si>
  <si>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</si>
  <si>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</si>
  <si>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</si>
  <si>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</si>
  <si>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</si>
  <si>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</si>
  <si>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</si>
  <si>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</si>
  <si>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</si>
  <si>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</si>
  <si>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</si>
  <si>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</si>
  <si>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</si>
  <si>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</si>
  <si>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</si>
  <si>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</si>
  <si>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</si>
  <si>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</si>
  <si>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</si>
  <si>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</si>
  <si>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</si>
  <si>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</si>
  <si>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</si>
  <si>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</si>
  <si>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</si>
  <si>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</si>
  <si>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</si>
  <si>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</si>
  <si>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</si>
  <si>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</si>
  <si>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</si>
  <si>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</si>
  <si>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</si>
  <si>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</si>
  <si>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</si>
  <si>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</si>
  <si>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</si>
  <si>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</si>
  <si>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</si>
  <si>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</si>
  <si>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</si>
  <si>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</si>
  <si>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</si>
  <si>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</si>
  <si>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</si>
  <si>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</si>
  <si>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</si>
  <si>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</si>
  <si>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</si>
  <si>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</si>
  <si>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</si>
  <si>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</si>
  <si>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</si>
  <si>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</si>
  <si>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</si>
  <si>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</si>
  <si>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</si>
  <si>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</si>
  <si>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</si>
  <si>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</si>
  <si>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</si>
  <si>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</si>
  <si>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</si>
  <si>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</si>
  <si>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</si>
  <si>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</si>
  <si>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</si>
  <si>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</si>
  <si>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</si>
  <si>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</si>
  <si>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</si>
  <si>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</si>
  <si>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</si>
  <si>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</si>
  <si>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</si>
  <si>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</si>
  <si>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</si>
  <si>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</si>
  <si>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</si>
  <si>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</si>
  <si>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</si>
  <si>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</si>
  <si>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</si>
  <si>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</si>
  <si>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</si>
  <si>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</si>
  <si>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</si>
  <si>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</si>
  <si>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</si>
  <si>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</si>
  <si>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</si>
  <si>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</si>
  <si>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</si>
  <si>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</si>
  <si>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</si>
  <si>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</si>
  <si>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</si>
  <si>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</si>
  <si>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</si>
  <si>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</si>
  <si>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</si>
  <si>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</si>
  <si>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</si>
  <si>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</si>
  <si>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</si>
  <si>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</si>
  <si>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</si>
  <si>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</si>
  <si>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</si>
  <si>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</si>
  <si>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</si>
  <si>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</si>
  <si>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</si>
  <si>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</si>
  <si>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</si>
  <si>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</si>
  <si>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</si>
  <si>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</si>
  <si>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</si>
  <si>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</si>
  <si>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</si>
  <si>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</si>
  <si>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</si>
  <si>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</si>
  <si>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</si>
  <si>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</si>
  <si>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</si>
  <si>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</si>
  <si>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</si>
  <si>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</si>
  <si>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</si>
  <si>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</si>
  <si>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</si>
  <si>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</si>
  <si>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</si>
  <si>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</si>
  <si>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</si>
  <si>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</si>
  <si>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</si>
  <si>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</si>
  <si>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</si>
  <si>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</si>
  <si>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</si>
  <si>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</si>
  <si>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</si>
  <si>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</si>
  <si>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</si>
  <si>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</si>
  <si>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</si>
  <si>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</si>
  <si>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</si>
  <si>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</si>
  <si>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</si>
  <si>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</si>
  <si>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</si>
  <si>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</si>
  <si>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</si>
  <si>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</si>
  <si>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</si>
  <si>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</si>
  <si>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</si>
  <si>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</si>
  <si>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</si>
  <si>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</si>
  <si>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</si>
  <si>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</si>
  <si>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</si>
  <si>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</si>
  <si>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</si>
  <si>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</si>
  <si>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</si>
  <si>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</si>
  <si>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</si>
  <si>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</si>
  <si>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</si>
  <si>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</si>
  <si>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</si>
  <si>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</si>
  <si>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</si>
  <si>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</si>
  <si>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</si>
  <si>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</si>
  <si>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</si>
  <si>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</si>
  <si>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</si>
  <si>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</si>
  <si>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</si>
  <si>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</si>
  <si>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</si>
  <si>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</si>
  <si>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</si>
  <si>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</si>
  <si>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</si>
  <si>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</si>
  <si>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</si>
  <si>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</si>
  <si>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</si>
  <si>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</si>
  <si>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</si>
  <si>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</si>
  <si>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</si>
  <si>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</si>
  <si>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</si>
  <si>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</si>
  <si>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</si>
  <si>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</si>
  <si>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</si>
  <si>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</si>
  <si>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</si>
  <si>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</si>
  <si>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</si>
  <si>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</si>
  <si>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</si>
  <si>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</si>
  <si>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</si>
  <si>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</si>
  <si>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</si>
  <si>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</si>
  <si>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</si>
  <si>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</si>
  <si>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</si>
  <si>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</si>
  <si>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</si>
  <si>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</si>
  <si>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</si>
  <si>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</si>
  <si>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</si>
  <si>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</si>
  <si>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</si>
  <si>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</si>
  <si>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</si>
  <si>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</si>
  <si>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</si>
  <si>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</si>
  <si>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</si>
  <si>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</si>
  <si>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</si>
  <si>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</si>
  <si>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</si>
  <si>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</si>
  <si>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</si>
  <si>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</si>
  <si>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</si>
  <si>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</si>
  <si>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</si>
  <si>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</si>
  <si>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</si>
  <si>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</si>
  <si>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</si>
  <si>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</si>
  <si>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</si>
  <si>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</si>
  <si>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</si>
  <si>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</si>
  <si>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</si>
  <si>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</si>
  <si>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</si>
  <si>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</si>
  <si>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</si>
  <si>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</si>
  <si>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</si>
  <si>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</si>
  <si>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</si>
  <si>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</si>
  <si>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</si>
  <si>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</si>
  <si>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</si>
  <si>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</si>
  <si>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</si>
  <si>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</si>
  <si>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</si>
  <si>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</si>
  <si>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</si>
  <si>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</si>
  <si>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</si>
  <si>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</si>
  <si>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</si>
  <si>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</si>
  <si>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</si>
  <si>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</si>
  <si>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</si>
  <si>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</si>
  <si>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</si>
  <si>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</si>
  <si>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</si>
  <si>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</si>
  <si>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</si>
  <si>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</si>
  <si>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</si>
  <si>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</si>
  <si>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</si>
  <si>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</si>
  <si>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</si>
  <si>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</si>
  <si>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</si>
  <si>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</si>
  <si>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</si>
  <si>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</si>
  <si>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</si>
  <si>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</si>
  <si>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</si>
  <si>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</si>
  <si>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</si>
  <si>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</si>
  <si>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</si>
  <si>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</si>
  <si>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</si>
  <si>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</si>
  <si>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</si>
  <si>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</si>
  <si>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</si>
  <si>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</si>
  <si>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</si>
  <si>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</si>
  <si>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</si>
  <si>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</si>
  <si>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</si>
  <si>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</si>
  <si>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</si>
  <si>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</si>
  <si>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</si>
  <si>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</si>
  <si>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</si>
  <si>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</si>
  <si>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</si>
  <si>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</si>
  <si>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</si>
  <si>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</si>
  <si>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</si>
  <si>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</si>
  <si>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</si>
  <si>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</si>
  <si>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</si>
  <si>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</si>
  <si>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</si>
  <si>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</si>
  <si>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</si>
  <si>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</si>
  <si>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</si>
  <si>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</si>
  <si>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</si>
  <si>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</si>
  <si>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</si>
  <si>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</si>
  <si>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</si>
  <si>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</si>
  <si>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</si>
  <si>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</si>
  <si>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</si>
  <si>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</si>
  <si>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</si>
  <si>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</si>
  <si>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</si>
  <si>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</si>
  <si>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</si>
  <si>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</si>
  <si>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</si>
  <si>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</si>
  <si>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</si>
  <si>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</si>
  <si>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</si>
  <si>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</si>
  <si>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</si>
  <si>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</si>
  <si>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</si>
  <si>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</si>
  <si>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</si>
  <si>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</si>
  <si>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</si>
  <si>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</si>
  <si>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</si>
  <si>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</si>
  <si>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</si>
  <si>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</si>
  <si>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</si>
  <si>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</si>
  <si>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</si>
  <si>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</si>
  <si>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</si>
  <si>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</si>
  <si>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</si>
  <si>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</si>
  <si>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</si>
  <si>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</si>
  <si>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</si>
  <si>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</si>
  <si>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</si>
  <si>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</si>
  <si>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</si>
  <si>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</si>
  <si>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</si>
  <si>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</si>
  <si>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</si>
  <si>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</si>
  <si>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</si>
  <si>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</si>
  <si>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</si>
  <si>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</si>
  <si>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</si>
  <si>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</si>
  <si>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</si>
  <si>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</si>
  <si>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</si>
  <si>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</si>
  <si>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</si>
  <si>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</si>
  <si>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</si>
  <si>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</si>
  <si>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</si>
  <si>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</si>
  <si>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</si>
  <si>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</si>
  <si>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</si>
  <si>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</si>
  <si>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</si>
  <si>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</si>
  <si>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</si>
  <si>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</si>
  <si>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</si>
  <si>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</si>
  <si>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</si>
  <si>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</si>
  <si>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</si>
  <si>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</si>
  <si>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</si>
  <si>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</si>
  <si>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</si>
  <si>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</si>
  <si>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</si>
  <si>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</si>
  <si>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</si>
  <si>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</si>
  <si>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</si>
  <si>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</si>
  <si>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</si>
  <si>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</si>
  <si>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</si>
  <si>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</si>
  <si>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</si>
  <si>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</si>
  <si>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</si>
  <si>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</si>
  <si>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</si>
  <si>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</si>
  <si>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</si>
  <si>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</si>
  <si>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</si>
  <si>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</si>
  <si>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</si>
  <si>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</si>
  <si>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</si>
  <si>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</si>
  <si>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</si>
  <si>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</si>
  <si>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</si>
  <si>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</si>
  <si>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</si>
  <si>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</si>
  <si>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</si>
  <si>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</si>
  <si>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</si>
  <si>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</si>
  <si>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</si>
  <si>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</si>
  <si>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</si>
  <si>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</si>
  <si>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</si>
  <si>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</si>
  <si>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</si>
  <si>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</si>
  <si>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</si>
  <si>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</si>
  <si>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</si>
  <si>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</si>
  <si>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</si>
  <si>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</si>
  <si>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</si>
  <si>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</si>
  <si>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</si>
  <si>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</si>
  <si>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</si>
  <si>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</si>
  <si>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</si>
  <si>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</si>
  <si>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</si>
  <si>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</si>
  <si>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</si>
  <si>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</si>
  <si>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</si>
  <si>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</si>
  <si>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</si>
  <si>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</si>
  <si>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</si>
  <si>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</si>
  <si>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</si>
  <si>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</si>
  <si>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</si>
  <si>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</si>
  <si>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</si>
  <si>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</si>
  <si>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</si>
  <si>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</si>
  <si>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</si>
  <si>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</si>
  <si>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</si>
  <si>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</si>
  <si>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</si>
  <si>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</si>
  <si>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</si>
  <si>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</si>
  <si>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</si>
  <si>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</si>
  <si>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</si>
  <si>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</si>
  <si>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</si>
  <si>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</si>
  <si>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</si>
  <si>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</si>
  <si>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</si>
  <si>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</si>
  <si>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</si>
  <si>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</si>
  <si>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</si>
  <si>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</si>
  <si>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</si>
  <si>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</si>
  <si>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</si>
  <si>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</si>
  <si>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</si>
  <si>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</si>
  <si>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</si>
  <si>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</si>
  <si>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</si>
  <si>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</si>
  <si>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</si>
  <si>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</si>
  <si>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</si>
  <si>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</si>
  <si>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</si>
  <si>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</si>
  <si>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</si>
  <si>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</si>
  <si>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</si>
  <si>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</si>
  <si>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</si>
  <si>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</si>
  <si>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</si>
  <si>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</si>
  <si>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</si>
  <si>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</si>
  <si>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</si>
  <si>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</si>
  <si>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</si>
  <si>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</si>
  <si>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</si>
  <si>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</si>
  <si>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</si>
  <si>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</si>
  <si>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</si>
  <si>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</si>
  <si>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</si>
  <si>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</si>
  <si>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</si>
  <si>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</si>
  <si>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</si>
  <si>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</si>
  <si>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</si>
  <si>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</si>
  <si>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</si>
  <si>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</si>
  <si>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</si>
  <si>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</si>
  <si>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</si>
  <si>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</si>
  <si>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</si>
  <si>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</si>
  <si>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</si>
  <si>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</si>
  <si>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</si>
  <si>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</si>
  <si>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</si>
  <si>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</si>
  <si>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</si>
  <si>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</si>
  <si>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</si>
  <si>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</si>
  <si>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</si>
  <si>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</si>
  <si>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</si>
  <si>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</si>
  <si>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</si>
  <si>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</si>
  <si>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</si>
  <si>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</si>
  <si>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</si>
  <si>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</si>
  <si>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</si>
  <si>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</si>
  <si>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</si>
  <si>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</si>
  <si>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</si>
  <si>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</si>
  <si>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</si>
  <si>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</si>
  <si>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</si>
  <si>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</si>
  <si>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</si>
  <si>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</si>
  <si>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</si>
  <si>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</si>
  <si>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</si>
  <si>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</si>
  <si>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</si>
  <si>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</si>
  <si>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</si>
  <si>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</si>
  <si>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</si>
  <si>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</si>
  <si>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</si>
  <si>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</si>
  <si>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</si>
  <si>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</si>
  <si>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</si>
  <si>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</si>
  <si>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</si>
  <si>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</si>
  <si>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</si>
  <si>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</si>
  <si>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</si>
  <si>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</si>
  <si>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</si>
  <si>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</si>
  <si>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</si>
  <si>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</si>
  <si>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</si>
  <si>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</si>
  <si>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</si>
  <si>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</si>
  <si>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</si>
  <si>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</si>
  <si>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</si>
  <si>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</si>
  <si>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</si>
  <si>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</si>
  <si>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</si>
  <si>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</si>
  <si>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</si>
  <si>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</si>
  <si>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</si>
  <si>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</si>
  <si>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</si>
  <si>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</si>
  <si>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</si>
  <si>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</si>
  <si>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</si>
  <si>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</si>
  <si>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</si>
  <si>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</si>
  <si>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</si>
  <si>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</si>
  <si>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</si>
  <si>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</si>
  <si>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</si>
  <si>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</si>
  <si>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</si>
  <si>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</si>
  <si>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</si>
  <si>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</si>
  <si>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</si>
  <si>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</si>
  <si>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</si>
  <si>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</si>
  <si>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</si>
  <si>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</si>
  <si>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</si>
  <si>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</si>
  <si>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</si>
  <si>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</si>
  <si>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</si>
  <si>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</si>
  <si>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</si>
  <si>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</si>
  <si>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</si>
  <si>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</si>
  <si>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</si>
  <si>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</si>
  <si>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</si>
  <si>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</si>
  <si>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</si>
  <si>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</si>
  <si>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</si>
  <si>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</si>
  <si>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</si>
  <si>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</si>
  <si>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</si>
  <si>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</si>
  <si>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</si>
  <si>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</si>
  <si>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</si>
  <si>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</si>
  <si>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</si>
  <si>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</si>
  <si>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</si>
  <si>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</si>
  <si>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</si>
  <si>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</si>
  <si>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</si>
  <si>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</si>
  <si>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</si>
  <si>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</si>
  <si>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</si>
  <si>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</si>
  <si>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</si>
  <si>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</si>
  <si>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</si>
  <si>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</si>
  <si>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</si>
  <si>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</si>
  <si>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</si>
  <si>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</si>
  <si>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</si>
  <si>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</si>
  <si>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</si>
  <si>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</si>
  <si>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</si>
  <si>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</si>
  <si>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</si>
  <si>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</si>
  <si>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</si>
  <si>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</si>
  <si>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</si>
  <si>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</si>
  <si>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</si>
  <si>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</si>
  <si>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</si>
  <si>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</si>
  <si>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</si>
  <si>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</si>
  <si>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</si>
  <si>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</si>
  <si>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</si>
  <si>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</si>
  <si>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</si>
  <si>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</si>
  <si>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</si>
  <si>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</si>
  <si>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</si>
  <si>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</si>
  <si>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</si>
  <si>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</si>
  <si>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</si>
  <si>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</si>
  <si>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</si>
  <si>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</si>
  <si>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</si>
  <si>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</si>
  <si>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</si>
  <si>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</si>
  <si>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</si>
  <si>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</si>
  <si>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</si>
  <si>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</si>
  <si>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</si>
  <si>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</si>
  <si>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</si>
  <si>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</si>
  <si>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</si>
  <si>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</si>
  <si>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</si>
  <si>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</si>
  <si>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</si>
  <si>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</si>
  <si>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</si>
  <si>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</si>
  <si>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</si>
  <si>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</si>
  <si>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</si>
  <si>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</si>
  <si>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</si>
  <si>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</si>
  <si>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</si>
  <si>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</si>
  <si>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</si>
  <si>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</si>
  <si>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</si>
  <si>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</si>
  <si>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</si>
  <si>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</si>
  <si>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</si>
  <si>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</si>
  <si>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</si>
  <si>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</si>
  <si>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</si>
  <si>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</si>
  <si>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</si>
  <si>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</si>
  <si>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</si>
  <si>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</si>
  <si>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</si>
  <si>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</si>
  <si>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</si>
  <si>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</si>
  <si>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</si>
  <si>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</si>
  <si>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</si>
  <si>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</si>
  <si>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</si>
  <si>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</si>
  <si>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</si>
  <si>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</si>
  <si>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</si>
  <si>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</si>
  <si>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</si>
  <si>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</si>
  <si>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</si>
  <si>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</si>
  <si>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</si>
  <si>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</si>
  <si>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</si>
  <si>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</si>
  <si>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</si>
  <si>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</si>
  <si>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</si>
  <si>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</si>
  <si>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</si>
  <si>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</si>
  <si>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</si>
  <si>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</si>
  <si>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</si>
  <si>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</si>
  <si>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</si>
  <si>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</si>
  <si>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</si>
  <si>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</si>
  <si>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</si>
  <si>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</si>
  <si>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</si>
  <si>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</si>
  <si>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</si>
  <si>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</si>
  <si>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</si>
  <si>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</si>
  <si>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</si>
  <si>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</si>
  <si>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</si>
  <si>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</si>
  <si>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</si>
  <si>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</si>
  <si>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</si>
  <si>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</si>
  <si>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</si>
  <si>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</si>
  <si>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</si>
  <si>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</si>
  <si>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</si>
  <si>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</si>
  <si>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</si>
  <si>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</si>
  <si>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</si>
  <si>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</si>
  <si>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</si>
  <si>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</si>
  <si>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</si>
  <si>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</si>
  <si>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</si>
  <si>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</si>
  <si>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</si>
  <si>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</si>
  <si>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</si>
  <si>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</si>
  <si>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</si>
  <si>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</si>
  <si>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</si>
  <si>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</si>
  <si>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</si>
  <si>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</si>
  <si>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</si>
  <si>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</si>
  <si>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</si>
  <si>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</si>
  <si>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</si>
  <si>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</si>
  <si>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</si>
  <si>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</si>
  <si>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</si>
  <si>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</si>
  <si>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</si>
  <si>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</si>
  <si>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</si>
  <si>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</si>
  <si>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</si>
  <si>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</si>
  <si>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</si>
  <si>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</si>
  <si>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</si>
  <si>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</si>
  <si>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</si>
  <si>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</si>
  <si>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</si>
  <si>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</si>
  <si>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</si>
  <si>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</si>
  <si>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</si>
  <si>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</si>
  <si>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</si>
  <si>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</si>
  <si>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</si>
  <si>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</si>
  <si>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</si>
  <si>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</si>
  <si>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</si>
  <si>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</si>
  <si>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</si>
  <si>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</si>
  <si>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</si>
  <si>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</si>
  <si>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</si>
  <si>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</si>
  <si>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</si>
  <si>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</si>
  <si>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</si>
  <si>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</si>
  <si>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</si>
  <si>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</si>
  <si>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</si>
  <si>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</si>
  <si>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</si>
  <si>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</si>
  <si>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</si>
  <si>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</si>
  <si>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</si>
  <si>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</si>
  <si>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</si>
  <si>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</si>
  <si>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</si>
  <si>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</si>
  <si>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</si>
  <si>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</si>
  <si>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</si>
  <si>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</si>
  <si>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</si>
  <si>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</si>
  <si>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</si>
  <si>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</si>
  <si>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</si>
  <si>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</si>
  <si>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</si>
  <si>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</si>
  <si>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</si>
  <si>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</si>
  <si>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</si>
  <si>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</si>
  <si>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</si>
  <si>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</si>
  <si>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</si>
  <si>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</si>
  <si>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</si>
  <si>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</si>
  <si>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</si>
  <si>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</si>
  <si>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</si>
  <si>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</si>
  <si>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</si>
  <si>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</si>
  <si>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</si>
  <si>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</si>
  <si>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</si>
  <si>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</si>
  <si>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</si>
  <si>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</si>
  <si>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</si>
  <si>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</si>
  <si>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</si>
  <si>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</si>
  <si>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</si>
  <si>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</si>
  <si>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</si>
  <si>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</si>
  <si>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</si>
  <si>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</si>
  <si>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</si>
  <si>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</si>
  <si>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</si>
  <si>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</si>
  <si>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</si>
  <si>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</si>
  <si>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</si>
  <si>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</si>
  <si>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</si>
  <si>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</si>
  <si>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</si>
  <si>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</si>
  <si>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</si>
  <si>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</si>
  <si>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</si>
  <si>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</si>
  <si>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</si>
  <si>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</si>
  <si>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</si>
  <si>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</si>
  <si>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</si>
  <si>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</si>
  <si>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</si>
  <si>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</si>
  <si>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</si>
  <si>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</si>
  <si>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</si>
  <si>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</si>
  <si>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</si>
  <si>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</si>
  <si>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</si>
  <si>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</si>
  <si>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</si>
  <si>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</si>
  <si>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</si>
  <si>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</si>
  <si>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</si>
  <si>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</si>
  <si>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</si>
  <si>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</si>
  <si>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</si>
  <si>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</si>
  <si>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</si>
  <si>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</si>
  <si>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</si>
  <si>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</si>
  <si>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</si>
  <si>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</si>
  <si>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</si>
  <si>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</si>
  <si>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</si>
  <si>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</si>
  <si>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</si>
  <si>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</si>
  <si>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</si>
  <si>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</si>
  <si>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</si>
  <si>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</si>
  <si>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</si>
  <si>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</si>
  <si>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</si>
  <si>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</si>
  <si>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</si>
  <si>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</si>
  <si>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</si>
  <si>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</si>
  <si>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</si>
  <si>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</si>
  <si>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</si>
  <si>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</si>
  <si>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</si>
  <si>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</si>
  <si>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</si>
  <si>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</si>
  <si>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</si>
  <si>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</si>
  <si>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</si>
  <si>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</si>
  <si>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</si>
  <si>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</si>
  <si>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</si>
  <si>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</si>
  <si>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</si>
  <si>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</si>
  <si>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</si>
  <si>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</si>
  <si>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</si>
  <si>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</si>
  <si>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</si>
  <si>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</si>
  <si>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</si>
  <si>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</si>
  <si>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</si>
  <si>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</si>
  <si>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</si>
  <si>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</si>
  <si>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</si>
  <si>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</si>
  <si>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</si>
  <si>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</si>
  <si>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</si>
  <si>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</si>
  <si>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</si>
  <si>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</si>
  <si>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</si>
  <si>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</si>
  <si>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</si>
  <si>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</si>
  <si>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</si>
  <si>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</si>
  <si>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</si>
  <si>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</si>
  <si>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</si>
  <si>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</si>
  <si>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</si>
  <si>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</si>
  <si>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</si>
  <si>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</si>
  <si>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</si>
  <si>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</si>
  <si>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</si>
  <si>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</si>
  <si>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</si>
  <si>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</si>
  <si>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</si>
  <si>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</si>
  <si>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</si>
  <si>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</si>
  <si>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</si>
  <si>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</si>
  <si>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</si>
  <si>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</si>
  <si>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</si>
  <si>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</si>
  <si>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</si>
  <si>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</si>
  <si>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</si>
  <si>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</si>
  <si>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</si>
  <si>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</si>
  <si>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</si>
  <si>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</si>
  <si>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</si>
  <si>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</si>
  <si>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</si>
  <si>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</si>
  <si>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</si>
  <si>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</si>
  <si>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</si>
  <si>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</si>
  <si>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</si>
  <si>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</si>
  <si>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</si>
  <si>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</si>
  <si>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</si>
  <si>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</si>
  <si>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</si>
  <si>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</si>
  <si>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</si>
  <si>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</si>
  <si>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</si>
  <si>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</si>
  <si>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</si>
  <si>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</si>
  <si>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</si>
  <si>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</si>
  <si>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</si>
  <si>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</si>
  <si>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</si>
  <si>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</si>
  <si>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</si>
  <si>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</si>
  <si>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</si>
  <si>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</si>
  <si>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</si>
  <si>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</si>
  <si>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</si>
  <si>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</si>
  <si>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</si>
  <si>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</si>
  <si>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</si>
  <si>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</si>
  <si>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</si>
  <si>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</si>
  <si>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</si>
  <si>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</si>
  <si>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</si>
  <si>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</si>
  <si>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</si>
  <si>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</si>
  <si>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</si>
  <si>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</si>
  <si>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</si>
  <si>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</si>
  <si>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</si>
  <si>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</si>
  <si>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</si>
  <si>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</si>
  <si>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</si>
  <si>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</si>
  <si>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</si>
  <si>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</si>
  <si>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</si>
  <si>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</si>
  <si>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</si>
  <si>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</si>
  <si>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</si>
  <si>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</si>
  <si>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</si>
  <si>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</si>
  <si>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</si>
  <si>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</si>
  <si>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</si>
  <si>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</si>
  <si>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</si>
  <si>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</si>
  <si>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</si>
  <si>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</si>
  <si>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</si>
  <si>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</si>
  <si>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</si>
  <si>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</si>
  <si>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</si>
  <si>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</si>
  <si>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</si>
  <si>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</si>
  <si>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</si>
  <si>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</si>
  <si>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</si>
  <si>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</si>
  <si>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</si>
  <si>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</si>
  <si>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</si>
  <si>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</si>
  <si>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</si>
  <si>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</si>
  <si>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</si>
  <si>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</si>
  <si>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</si>
  <si>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</si>
  <si>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</si>
  <si>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</si>
  <si>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</si>
  <si>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</si>
  <si>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</si>
  <si>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</si>
  <si>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</si>
  <si>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</si>
  <si>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</si>
  <si>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</si>
  <si>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</si>
  <si>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</si>
  <si>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</si>
  <si>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</si>
  <si>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</si>
  <si>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</si>
  <si>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</si>
  <si>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</si>
  <si>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</si>
  <si>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</si>
  <si>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</si>
  <si>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</si>
  <si>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</si>
  <si>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</si>
  <si>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</si>
  <si>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</si>
  <si>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</si>
  <si>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</si>
  <si>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</si>
  <si>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</si>
  <si>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</si>
  <si>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</si>
  <si>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</si>
  <si>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</si>
  <si>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</si>
  <si>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</si>
  <si>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</si>
  <si>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</si>
  <si>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</si>
  <si>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</si>
  <si>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</si>
  <si>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</si>
  <si>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</si>
  <si>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</si>
  <si>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</si>
  <si>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</si>
  <si>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</si>
  <si>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</si>
  <si>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</si>
  <si>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</si>
  <si>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</si>
  <si>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</si>
  <si>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</si>
  <si>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</si>
  <si>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</si>
  <si>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</si>
  <si>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</si>
  <si>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</si>
  <si>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</si>
  <si>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</si>
  <si>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</si>
  <si>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</si>
  <si>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</si>
  <si>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</si>
  <si>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</si>
  <si>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</si>
  <si>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</si>
  <si>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</si>
  <si>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</si>
  <si>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</si>
  <si>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</si>
  <si>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</si>
  <si>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</si>
  <si>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</si>
  <si>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</si>
  <si>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</si>
  <si>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</si>
  <si>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</si>
  <si>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</si>
  <si>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</si>
  <si>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</si>
  <si>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</si>
  <si>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</si>
  <si>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</si>
  <si>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</si>
  <si>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</si>
  <si>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</si>
  <si>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</si>
  <si>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</si>
  <si>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</si>
  <si>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</si>
  <si>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</si>
  <si>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</si>
  <si>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</si>
  <si>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</si>
  <si>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</si>
  <si>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</si>
  <si>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</si>
  <si>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</si>
  <si>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</si>
  <si>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</si>
  <si>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</si>
  <si>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</si>
  <si>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</si>
  <si>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</si>
  <si>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</si>
  <si>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</si>
  <si>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</si>
  <si>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</si>
  <si>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</si>
  <si>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</si>
  <si>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</si>
  <si>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</si>
  <si>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</si>
  <si>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</si>
  <si>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</si>
  <si>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</si>
  <si>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</si>
  <si>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</si>
  <si>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</si>
  <si>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</si>
  <si>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</si>
  <si>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</si>
  <si>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</si>
  <si>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</si>
  <si>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</si>
  <si>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</si>
  <si>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</si>
  <si>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</si>
  <si>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</si>
  <si>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</si>
  <si>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</si>
  <si>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</si>
  <si>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</si>
  <si>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</si>
  <si>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</si>
  <si>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</si>
  <si>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</si>
  <si>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</si>
  <si>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</si>
  <si>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</si>
  <si>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</si>
  <si>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</si>
  <si>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</si>
  <si>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</si>
  <si>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</si>
  <si>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</si>
  <si>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</si>
  <si>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</si>
  <si>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</si>
  <si>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</si>
  <si>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</si>
  <si>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</si>
  <si>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</si>
  <si>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</si>
  <si>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</si>
  <si>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</si>
  <si>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</si>
  <si>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</si>
  <si>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</si>
  <si>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</si>
  <si>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</si>
  <si>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</si>
  <si>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</si>
  <si>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</si>
  <si>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</si>
  <si>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</si>
  <si>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</si>
  <si>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</si>
  <si>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</si>
  <si>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</si>
  <si>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</si>
  <si>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</si>
  <si>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</si>
  <si>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</si>
  <si>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</si>
  <si>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</si>
  <si>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</si>
  <si>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</si>
  <si>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</si>
  <si>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</si>
  <si>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</si>
  <si>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</si>
  <si>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</si>
  <si>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</si>
  <si>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</si>
  <si>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</si>
  <si>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</si>
  <si>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</si>
  <si>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</si>
  <si>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</si>
  <si>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</si>
  <si>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</si>
  <si>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</si>
  <si>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</si>
  <si>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</si>
  <si>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</si>
  <si>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</si>
  <si>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</si>
  <si>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</si>
  <si>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</si>
  <si>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</si>
  <si>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</si>
  <si>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</si>
  <si>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</si>
  <si>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</si>
  <si>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</si>
  <si>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</si>
  <si>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</si>
  <si>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</si>
  <si>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</si>
  <si>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</si>
  <si>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</si>
  <si>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</si>
  <si>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</si>
  <si>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</si>
  <si>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</si>
  <si>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</si>
  <si>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</si>
  <si>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</si>
  <si>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</si>
  <si>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</si>
  <si>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</si>
  <si>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</si>
  <si>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</si>
  <si>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</si>
  <si>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</si>
  <si>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</si>
  <si>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</si>
  <si>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</si>
  <si>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</si>
  <si>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</si>
  <si>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</si>
  <si>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</si>
  <si>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</si>
  <si>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</si>
  <si>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</si>
  <si>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</si>
  <si>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</si>
  <si>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</si>
  <si>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</si>
  <si>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</si>
  <si>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</si>
  <si>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</si>
  <si>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</si>
  <si>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</si>
  <si>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</si>
  <si>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</si>
  <si>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</si>
  <si>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</si>
  <si>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</si>
  <si>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</si>
  <si>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</si>
  <si>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</si>
  <si>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</si>
  <si>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</si>
  <si>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</si>
  <si>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</si>
  <si>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</si>
  <si>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</si>
  <si>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</si>
  <si>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</si>
  <si>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</si>
  <si>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</si>
  <si>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</si>
  <si>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</si>
  <si>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</si>
  <si>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</si>
  <si>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</si>
  <si>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</si>
  <si>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</si>
  <si>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</si>
  <si>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</si>
  <si>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</si>
  <si>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</si>
  <si>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</si>
  <si>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</si>
  <si>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</si>
  <si>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</si>
  <si>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</si>
  <si>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</si>
  <si>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</si>
  <si>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</si>
  <si>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</si>
  <si>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</si>
  <si>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</si>
  <si>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</si>
  <si>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</si>
  <si>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</si>
  <si>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</si>
  <si>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</si>
  <si>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</si>
  <si>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</si>
  <si>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</si>
  <si>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</si>
  <si>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</si>
  <si>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</si>
  <si>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</si>
  <si>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</si>
  <si>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</si>
  <si>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</si>
  <si>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</si>
  <si>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</si>
  <si>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</si>
  <si>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</si>
  <si>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</si>
  <si>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</si>
  <si>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</si>
  <si>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</si>
  <si>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</si>
  <si>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</si>
  <si>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</si>
  <si>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</si>
  <si>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</si>
  <si>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</si>
  <si>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</si>
  <si>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</si>
  <si>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</si>
  <si>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</si>
  <si>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</si>
  <si>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</si>
  <si>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</si>
  <si>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</si>
  <si>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</si>
  <si>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</si>
  <si>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</si>
  <si>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</si>
  <si>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</si>
  <si>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</si>
  <si>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</si>
  <si>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</si>
  <si>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</si>
  <si>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</si>
  <si>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</si>
  <si>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</si>
  <si>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</si>
  <si>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</si>
  <si>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</si>
  <si>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</si>
  <si>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</si>
  <si>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</si>
  <si>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</si>
  <si>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</si>
  <si>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</si>
  <si>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</si>
  <si>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</si>
  <si>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</si>
  <si>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</si>
  <si>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</si>
  <si>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</si>
  <si>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</si>
  <si>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</si>
  <si>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</si>
  <si>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</si>
  <si>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</si>
  <si>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</si>
  <si>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</si>
  <si>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</si>
  <si>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</si>
  <si>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</si>
  <si>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</si>
  <si>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</si>
  <si>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</si>
  <si>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</si>
  <si>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</si>
  <si>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</si>
  <si>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</si>
  <si>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</si>
  <si>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</si>
  <si>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</si>
  <si>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</si>
  <si>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</si>
  <si>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</si>
  <si>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</si>
  <si>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</si>
  <si>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</si>
  <si>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</si>
  <si>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</si>
  <si>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</si>
  <si>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</si>
  <si>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</si>
  <si>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</si>
  <si>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</si>
  <si>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</si>
  <si>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</si>
  <si>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</si>
  <si>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</si>
  <si>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</si>
  <si>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</si>
  <si>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</si>
  <si>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</si>
  <si>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</si>
  <si>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</si>
  <si>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</si>
  <si>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</si>
  <si>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</si>
  <si>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</si>
  <si>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</si>
  <si>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</si>
  <si>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</si>
  <si>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</si>
  <si>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</si>
  <si>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</si>
  <si>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</si>
  <si>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</si>
  <si>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</si>
  <si>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</si>
  <si>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</si>
  <si>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</si>
  <si>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</si>
  <si>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</si>
  <si>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</si>
  <si>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</si>
  <si>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</si>
  <si>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</si>
  <si>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</si>
  <si>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</si>
  <si>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</si>
  <si>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</si>
  <si>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</si>
  <si>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</si>
  <si>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</si>
  <si>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</si>
  <si>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</si>
  <si>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</si>
  <si>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</si>
  <si>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</si>
  <si>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</si>
  <si>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</si>
  <si>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</si>
  <si>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</si>
  <si>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</si>
  <si>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</si>
  <si>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</si>
  <si>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</si>
  <si>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</si>
  <si>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</si>
  <si>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</si>
  <si>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</si>
  <si>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</si>
  <si>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</si>
  <si>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</si>
  <si>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</si>
  <si>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</si>
  <si>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</si>
  <si>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</si>
  <si>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</si>
  <si>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</si>
  <si>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</si>
  <si>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</si>
  <si>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</si>
  <si>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</si>
  <si>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</si>
  <si>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</si>
  <si>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</si>
  <si>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</si>
  <si>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</si>
  <si>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</si>
  <si>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</si>
  <si>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</si>
  <si>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</si>
  <si>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</si>
  <si>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</si>
  <si>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</si>
  <si>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</si>
  <si>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</si>
  <si>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</si>
  <si>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</si>
  <si>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</si>
  <si>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</si>
  <si>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</si>
  <si>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</si>
  <si>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</si>
  <si>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</si>
  <si>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</si>
  <si>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</si>
  <si>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</si>
  <si>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</si>
  <si>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</si>
  <si>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</si>
  <si>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</si>
  <si>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</si>
  <si>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</si>
  <si>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</si>
  <si>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</si>
  <si>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</si>
  <si>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</si>
  <si>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</si>
  <si>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</si>
  <si>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</si>
  <si>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</si>
  <si>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</si>
  <si>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</si>
  <si>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</si>
  <si>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</si>
  <si>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</si>
  <si>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</si>
  <si>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</si>
  <si>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</si>
  <si>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</si>
  <si>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</si>
  <si>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</si>
  <si>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</si>
  <si>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</si>
  <si>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</si>
  <si>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</si>
  <si>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</si>
  <si>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</si>
  <si>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</si>
  <si>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</si>
  <si>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</si>
  <si>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</si>
  <si>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</si>
  <si>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</si>
  <si>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</si>
  <si>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</si>
  <si>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</si>
  <si>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</si>
  <si>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</si>
  <si>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</si>
  <si>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</si>
  <si>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</si>
  <si>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</si>
  <si>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</si>
  <si>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</si>
  <si>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</si>
  <si>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</si>
  <si>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</si>
  <si>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</si>
  <si>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</si>
  <si>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</si>
  <si>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</si>
  <si>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</si>
  <si>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</si>
  <si>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</si>
  <si>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</si>
  <si>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</si>
  <si>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</si>
  <si>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</si>
  <si>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</si>
  <si>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</si>
  <si>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</si>
  <si>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</si>
  <si>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</si>
  <si>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</si>
  <si>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</si>
  <si>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</si>
  <si>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</si>
  <si>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</si>
  <si>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</si>
  <si>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</si>
  <si>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</si>
  <si>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</si>
  <si>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</si>
  <si>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</si>
  <si>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</si>
  <si>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</si>
  <si>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</si>
  <si>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</si>
  <si>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</si>
  <si>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</si>
  <si>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</si>
  <si>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</si>
  <si>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</si>
  <si>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</si>
  <si>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</si>
  <si>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</si>
  <si>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</si>
  <si>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</si>
  <si>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</si>
  <si>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</si>
  <si>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</si>
  <si>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</si>
  <si>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</si>
  <si>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</si>
  <si>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</si>
  <si>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</si>
  <si>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</si>
  <si>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</si>
  <si>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</si>
  <si>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</si>
  <si>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</si>
  <si>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</si>
  <si>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</si>
  <si>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</si>
  <si>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</si>
  <si>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</si>
  <si>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</si>
  <si>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</si>
  <si>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</si>
  <si>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</si>
  <si>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</si>
  <si>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</si>
  <si>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</si>
  <si>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</si>
  <si>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</si>
  <si>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</si>
  <si>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</si>
  <si>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</si>
  <si>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</si>
  <si>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</si>
  <si>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</si>
  <si>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</si>
  <si>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</si>
  <si>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</si>
  <si>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</si>
  <si>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</si>
  <si>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</si>
  <si>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</si>
  <si>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</si>
  <si>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</si>
  <si>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</si>
  <si>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</si>
  <si>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</si>
  <si>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</si>
  <si>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</si>
  <si>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</si>
  <si>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</si>
  <si>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</si>
  <si>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</si>
  <si>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</si>
  <si>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</si>
  <si>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</si>
  <si>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</si>
  <si>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</si>
  <si>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</si>
  <si>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</si>
  <si>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</si>
  <si>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</si>
  <si>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</si>
  <si>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</si>
  <si>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</si>
  <si>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</si>
  <si>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</si>
  <si>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</si>
  <si>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</si>
  <si>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</si>
  <si>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</si>
  <si>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</si>
  <si>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</si>
  <si>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</si>
  <si>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</si>
  <si>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</si>
  <si>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</si>
  <si>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</si>
  <si>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</si>
  <si>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</si>
  <si>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</si>
  <si>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</si>
  <si>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</si>
  <si>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</si>
  <si>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</si>
  <si>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</si>
  <si>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</si>
  <si>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</si>
  <si>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</si>
  <si>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</si>
  <si>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</si>
  <si>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</si>
  <si>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</si>
  <si>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</si>
  <si>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</si>
  <si>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</si>
  <si>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</si>
  <si>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</si>
  <si>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</si>
  <si>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</si>
  <si>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</si>
  <si>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</si>
  <si>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</si>
  <si>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</si>
  <si>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</si>
  <si>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</si>
  <si>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</si>
  <si>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</si>
  <si>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</si>
  <si>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</si>
  <si>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</si>
  <si>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</si>
  <si>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</si>
  <si>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</si>
  <si>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</si>
  <si>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</si>
  <si>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</si>
  <si>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</si>
  <si>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</si>
  <si>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</si>
  <si>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</si>
  <si>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</si>
  <si>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</si>
  <si>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</si>
  <si>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</si>
  <si>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</si>
  <si>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</si>
  <si>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</si>
  <si>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</si>
  <si>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</si>
  <si>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</si>
  <si>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</si>
  <si>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</si>
  <si>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</si>
  <si>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</si>
  <si>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</si>
  <si>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</si>
  <si>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</si>
  <si>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</si>
  <si>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</si>
  <si>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</si>
  <si>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</si>
  <si>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</si>
  <si>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</si>
  <si>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</si>
  <si>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</si>
  <si>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</si>
  <si>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</si>
  <si>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</si>
  <si>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</si>
  <si>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</si>
  <si>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</si>
  <si>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</si>
  <si>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</si>
  <si>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</si>
  <si>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</si>
  <si>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</si>
  <si>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</si>
  <si>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</si>
  <si>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</si>
  <si>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</si>
  <si>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</si>
  <si>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</si>
  <si>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</si>
  <si>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</si>
  <si>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</si>
  <si>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</si>
  <si>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</si>
  <si>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</si>
  <si>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</si>
  <si>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</si>
  <si>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</si>
  <si>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</si>
  <si>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</si>
  <si>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</si>
  <si>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</si>
  <si>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</si>
  <si>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</si>
  <si>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</si>
  <si>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</si>
  <si>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</si>
  <si>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</si>
  <si>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</si>
  <si>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</si>
  <si>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</si>
  <si>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</si>
  <si>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</si>
  <si>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</si>
  <si>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</si>
  <si>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</si>
  <si>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</si>
  <si>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</si>
  <si>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</si>
  <si>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</si>
  <si>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</si>
  <si>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</si>
  <si>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</si>
  <si>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</si>
  <si>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</si>
  <si>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</si>
  <si>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</si>
  <si>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</si>
  <si>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</si>
  <si>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</si>
  <si>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</si>
  <si>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</si>
  <si>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</si>
  <si>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</si>
  <si>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</si>
  <si>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</si>
  <si>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</si>
  <si>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</si>
  <si>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</si>
  <si>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</si>
  <si>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</si>
  <si>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</si>
  <si>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</si>
  <si>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</si>
  <si>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</si>
  <si>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</si>
  <si>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</si>
  <si>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</si>
  <si>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</si>
  <si>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</si>
  <si>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</si>
  <si>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</si>
  <si>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</si>
  <si>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</si>
  <si>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</si>
  <si>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</si>
  <si>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</si>
  <si>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</si>
  <si>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</si>
  <si>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</si>
  <si>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</si>
  <si>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</si>
  <si>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</si>
  <si>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</si>
  <si>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</si>
  <si>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</si>
  <si>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</si>
  <si>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</si>
  <si>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</si>
  <si>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</si>
  <si>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</si>
  <si>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</si>
  <si>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</si>
  <si>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</si>
  <si>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</si>
  <si>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</si>
  <si>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</si>
  <si>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</si>
  <si>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</si>
  <si>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</si>
  <si>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</si>
  <si>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</si>
  <si>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</si>
  <si>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</si>
  <si>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</si>
  <si>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</si>
  <si>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</si>
  <si>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</si>
  <si>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</si>
  <si>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</si>
  <si>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</si>
  <si>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</si>
  <si>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</si>
  <si>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</si>
  <si>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</si>
  <si>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</si>
  <si>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</si>
  <si>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</si>
  <si>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</si>
  <si>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</si>
  <si>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</si>
  <si>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</si>
  <si>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</si>
  <si>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</si>
  <si>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</si>
  <si>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</si>
  <si>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</si>
  <si>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</si>
  <si>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</si>
  <si>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</si>
  <si>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</si>
  <si>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</si>
  <si>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</si>
  <si>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</si>
  <si>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</si>
  <si>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</si>
  <si>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</si>
  <si>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</si>
  <si>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</si>
  <si>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</si>
  <si>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</si>
  <si>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</si>
  <si>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</si>
  <si>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</si>
  <si>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</si>
  <si>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</si>
  <si>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</si>
  <si>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</si>
  <si>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</si>
  <si>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</si>
  <si>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</si>
  <si>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</si>
  <si>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</si>
  <si>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</si>
  <si>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</si>
  <si>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</si>
  <si>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</si>
  <si>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</si>
  <si>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</si>
  <si>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</si>
  <si>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</si>
  <si>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</si>
  <si>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</si>
  <si>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</si>
  <si>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</si>
  <si>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</si>
  <si>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</si>
  <si>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</si>
  <si>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</si>
  <si>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</si>
  <si>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</si>
  <si>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</si>
  <si>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</si>
  <si>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</si>
  <si>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</si>
  <si>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</si>
  <si>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</si>
  <si>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</si>
  <si>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</si>
  <si>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</si>
  <si>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</si>
  <si>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</si>
  <si>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</si>
  <si>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</si>
  <si>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</si>
  <si>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</si>
  <si>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</si>
  <si>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</si>
  <si>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</si>
  <si>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</si>
  <si>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</si>
  <si>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</si>
  <si>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</si>
  <si>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</si>
  <si>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</si>
  <si>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</si>
  <si>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</si>
  <si>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</si>
  <si>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</si>
  <si>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</si>
  <si>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</si>
  <si>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</si>
  <si>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</si>
  <si>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</si>
  <si>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</si>
  <si>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</si>
  <si>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</si>
  <si>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</si>
  <si>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</si>
  <si>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</si>
  <si>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</si>
  <si>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</si>
  <si>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</si>
  <si>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</si>
  <si>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</si>
  <si>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</si>
  <si>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</si>
  <si>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</si>
  <si>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</si>
  <si>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</si>
  <si>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</si>
  <si>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</si>
  <si>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</si>
  <si>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</si>
  <si>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</si>
  <si>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</si>
  <si>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</si>
  <si>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</si>
  <si>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</si>
  <si>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</si>
  <si>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</si>
  <si>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</si>
  <si>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</si>
  <si>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</si>
  <si>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</si>
  <si>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</si>
  <si>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</si>
  <si>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</si>
  <si>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</si>
  <si>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</si>
  <si>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</si>
  <si>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</si>
  <si>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</si>
  <si>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</si>
  <si>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</si>
  <si>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</si>
  <si>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</si>
  <si>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</si>
  <si>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</si>
  <si>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</si>
  <si>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</si>
  <si>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</si>
  <si>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</si>
  <si>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</si>
  <si>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</si>
  <si>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</si>
  <si>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</si>
  <si>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</si>
  <si>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</si>
  <si>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</si>
  <si>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</si>
  <si>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</si>
  <si>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</si>
  <si>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</si>
  <si>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</si>
  <si>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</si>
  <si>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</si>
  <si>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</si>
  <si>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</si>
  <si>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</si>
  <si>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</si>
  <si>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</si>
  <si>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</si>
  <si>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</si>
  <si>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</si>
  <si>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</si>
  <si>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</si>
  <si>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</si>
  <si>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</si>
  <si>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</si>
  <si>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</si>
  <si>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</si>
  <si>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</si>
  <si>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</si>
  <si>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</si>
  <si>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</si>
  <si>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</si>
  <si>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</si>
  <si>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</si>
  <si>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</si>
  <si>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</si>
  <si>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</si>
  <si>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</si>
  <si>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</si>
  <si>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</si>
  <si>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</si>
  <si>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</si>
  <si>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</si>
  <si>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</si>
  <si>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</si>
  <si>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</si>
  <si>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</si>
  <si>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</si>
  <si>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</si>
  <si>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</si>
  <si>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</si>
  <si>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</si>
  <si>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</si>
  <si>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</si>
  <si>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</si>
  <si>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</si>
  <si>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</si>
  <si>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</si>
  <si>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</si>
  <si>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</si>
  <si>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</si>
  <si>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</si>
  <si>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</si>
  <si>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</si>
  <si>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</si>
  <si>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</si>
  <si>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</si>
  <si>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</si>
  <si>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</si>
  <si>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</si>
  <si>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</si>
  <si>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</si>
  <si>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</si>
  <si>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</si>
  <si>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</si>
  <si>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</si>
  <si>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</si>
  <si>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</si>
  <si>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</si>
  <si>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</si>
  <si>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</si>
  <si>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</si>
  <si>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</si>
  <si>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</si>
  <si>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</si>
  <si>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</si>
  <si>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</si>
  <si>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</si>
  <si>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</si>
  <si>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</si>
  <si>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</si>
  <si>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</si>
  <si>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</si>
  <si>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</si>
  <si>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</si>
  <si>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</si>
  <si>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</si>
  <si>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</si>
  <si>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</si>
  <si>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</si>
  <si>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</si>
  <si>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</si>
  <si>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</si>
  <si>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</si>
  <si>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</si>
  <si>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</si>
  <si>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</si>
  <si>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</si>
  <si>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</si>
  <si>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</si>
  <si>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</si>
  <si>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</si>
  <si>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</si>
  <si>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</si>
  <si>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</si>
  <si>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</si>
  <si>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</si>
  <si>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</si>
  <si>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</si>
  <si>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</si>
  <si>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</si>
  <si>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</si>
  <si>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</si>
  <si>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</si>
  <si>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</si>
  <si>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</si>
  <si>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</si>
  <si>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</si>
  <si>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</si>
  <si>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</si>
  <si>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</si>
  <si>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</si>
  <si>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</si>
  <si>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</si>
  <si>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</si>
  <si>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</si>
  <si>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</si>
  <si>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</si>
  <si>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</si>
  <si>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</si>
  <si>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</si>
  <si>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</si>
  <si>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</si>
  <si>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</si>
  <si>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</si>
  <si>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</si>
  <si>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</si>
  <si>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</si>
  <si>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</si>
  <si>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</si>
  <si>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</si>
  <si>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</si>
  <si>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</si>
  <si>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</si>
  <si>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</si>
  <si>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</si>
  <si>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</si>
  <si>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</si>
  <si>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</si>
  <si>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</si>
  <si>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</si>
  <si>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</si>
  <si>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</si>
  <si>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</si>
  <si>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</si>
  <si>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</si>
  <si>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</si>
  <si>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</si>
  <si>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</si>
  <si>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</si>
  <si>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</si>
  <si>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</si>
  <si>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</si>
  <si>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</si>
  <si>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</si>
  <si>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</si>
  <si>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</si>
  <si>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</si>
  <si>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</si>
  <si>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</si>
  <si>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</si>
  <si>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</si>
  <si>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</si>
  <si>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</si>
  <si>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</si>
  <si>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</si>
  <si>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</si>
  <si>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</si>
  <si>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</si>
  <si>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</si>
  <si>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</si>
  <si>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</si>
  <si>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</si>
  <si>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</si>
  <si>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</si>
  <si>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</si>
  <si>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</si>
  <si>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</si>
  <si>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</si>
  <si>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</si>
  <si>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</si>
  <si>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</si>
  <si>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</si>
  <si>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</si>
  <si>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</si>
  <si>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</si>
  <si>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</si>
  <si>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</si>
  <si>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</si>
  <si>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</si>
  <si>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</si>
  <si>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</si>
  <si>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</si>
  <si>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</si>
  <si>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</si>
  <si>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</si>
  <si>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</si>
  <si>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</si>
  <si>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</si>
  <si>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</si>
  <si>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</si>
  <si>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</si>
  <si>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</si>
  <si>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</si>
  <si>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</si>
  <si>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</si>
  <si>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</si>
  <si>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</si>
  <si>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</si>
  <si>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</si>
  <si>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</si>
  <si>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</si>
  <si>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</si>
  <si>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</si>
  <si>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</si>
  <si>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</si>
  <si>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</si>
  <si>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</si>
  <si>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</si>
  <si>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</si>
  <si>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</si>
  <si>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</si>
  <si>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</si>
  <si>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</si>
  <si>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</si>
  <si>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</si>
  <si>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</si>
  <si>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</si>
  <si>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</si>
  <si>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</si>
  <si>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</si>
  <si>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</si>
  <si>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</si>
  <si>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</si>
  <si>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</si>
  <si>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</si>
  <si>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</si>
  <si>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</si>
  <si>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</si>
  <si>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</si>
  <si>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</si>
  <si>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</si>
  <si>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</si>
  <si>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</si>
  <si>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</si>
  <si>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</si>
  <si>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</si>
  <si>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</si>
  <si>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</si>
  <si>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</si>
  <si>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</si>
  <si>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</si>
  <si>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</si>
  <si>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</si>
  <si>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</si>
  <si>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</si>
  <si>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</si>
  <si>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</si>
  <si>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</si>
  <si>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</si>
  <si>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</si>
  <si>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</si>
  <si>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</si>
  <si>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</si>
  <si>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</si>
  <si>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</si>
  <si>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</si>
  <si>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</si>
  <si>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</si>
  <si>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</si>
  <si>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</si>
  <si>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</si>
  <si>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</si>
  <si>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</si>
  <si>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</si>
  <si>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</si>
  <si>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</si>
  <si>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</si>
  <si>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</si>
  <si>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</si>
  <si>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</si>
  <si>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</si>
  <si>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</si>
  <si>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</si>
  <si>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</si>
  <si>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</si>
  <si>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</si>
  <si>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</si>
  <si>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</si>
  <si>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</si>
  <si>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</si>
  <si>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</si>
  <si>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</si>
  <si>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</si>
  <si>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</si>
  <si>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</si>
  <si>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</si>
  <si>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</si>
  <si>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</si>
  <si>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</si>
  <si>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</si>
  <si>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</si>
  <si>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</si>
  <si>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</si>
  <si>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</si>
  <si>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</si>
  <si>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</si>
  <si>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</si>
  <si>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</si>
  <si>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</si>
  <si>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</si>
  <si>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</si>
  <si>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</si>
  <si>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</si>
  <si>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</si>
  <si>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</si>
  <si>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</si>
  <si>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</si>
  <si>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</si>
  <si>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</si>
  <si>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</si>
  <si>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</si>
  <si>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</si>
  <si>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</si>
  <si>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</si>
  <si>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</si>
  <si>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</si>
  <si>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</si>
  <si>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</si>
  <si>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</si>
  <si>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</si>
  <si>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</si>
  <si>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</si>
  <si>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</si>
  <si>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</si>
  <si>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</si>
  <si>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</si>
  <si>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</si>
  <si>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</si>
  <si>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</si>
  <si>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</si>
  <si>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</si>
  <si>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</si>
  <si>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</si>
  <si>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</si>
  <si>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</si>
  <si>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</si>
  <si>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</si>
  <si>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</si>
  <si>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</si>
  <si>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</si>
  <si>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</si>
  <si>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</si>
  <si>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</si>
  <si>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</si>
  <si>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</si>
  <si>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</si>
  <si>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</si>
  <si>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</si>
  <si>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</si>
  <si>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</si>
  <si>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</si>
  <si>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</si>
  <si>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</si>
  <si>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</si>
  <si>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</si>
  <si>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</si>
  <si>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</si>
  <si>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</si>
  <si>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</si>
  <si>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</si>
  <si>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</si>
  <si>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</si>
  <si>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</si>
  <si>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</si>
  <si>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</si>
  <si>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</si>
  <si>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</si>
  <si>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</si>
  <si>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</si>
  <si>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</si>
  <si>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</si>
  <si>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</si>
  <si>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</si>
  <si>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</si>
  <si>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</si>
  <si>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</si>
  <si>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</si>
  <si>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</si>
  <si>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</si>
  <si>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</si>
  <si>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</si>
  <si>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</si>
  <si>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</si>
  <si>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</si>
  <si>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</si>
  <si>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</si>
  <si>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</si>
  <si>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</si>
  <si>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</si>
  <si>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</si>
  <si>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</si>
  <si>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</si>
  <si>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</si>
  <si>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</si>
  <si>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</si>
  <si>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</si>
  <si>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</si>
  <si>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</si>
  <si>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</si>
  <si>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</si>
  <si>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</si>
  <si>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</si>
  <si>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</si>
  <si>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</si>
  <si>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</si>
  <si>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</si>
  <si>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</si>
  <si>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</si>
  <si>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</si>
  <si>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</si>
  <si>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</si>
  <si>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</si>
  <si>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</si>
  <si>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</si>
  <si>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</si>
  <si>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</si>
  <si>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</si>
  <si>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</si>
  <si>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</si>
  <si>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</si>
  <si>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</si>
  <si>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</si>
  <si>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</si>
  <si>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</si>
  <si>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</si>
  <si>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</si>
  <si>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</si>
  <si>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</si>
  <si>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</si>
  <si>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</si>
  <si>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</si>
  <si>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</si>
  <si>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</si>
  <si>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</si>
  <si>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</si>
  <si>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</si>
  <si>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</si>
  <si>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</si>
  <si>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</si>
  <si>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</si>
  <si>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</si>
  <si>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</si>
  <si>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</si>
  <si>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</si>
  <si>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</si>
  <si>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</si>
  <si>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</si>
  <si>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</si>
  <si>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</si>
  <si>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</si>
  <si>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</si>
  <si>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</si>
  <si>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</si>
  <si>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</si>
  <si>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</si>
  <si>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</si>
  <si>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</si>
  <si>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</si>
  <si>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</si>
  <si>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</si>
  <si>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</si>
  <si>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</si>
  <si>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</si>
  <si>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</si>
  <si>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</si>
  <si>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</si>
  <si>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</si>
  <si>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</si>
  <si>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</si>
  <si>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</si>
  <si>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</si>
  <si>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</si>
  <si>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</si>
  <si>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</si>
  <si>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</si>
  <si>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</si>
  <si>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</si>
  <si>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</si>
  <si>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</si>
  <si>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</si>
  <si>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</si>
  <si>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</si>
  <si>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</si>
  <si>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</si>
  <si>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</si>
  <si>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</si>
  <si>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</si>
  <si>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</si>
  <si>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</si>
  <si>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</si>
  <si>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</si>
  <si>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</si>
  <si>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</si>
  <si>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</si>
  <si>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</si>
  <si>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</si>
  <si>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</si>
  <si>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</si>
  <si>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</si>
  <si>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</si>
  <si>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</si>
  <si>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</si>
  <si>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</si>
  <si>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</si>
  <si>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</si>
  <si>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</si>
  <si>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</si>
  <si>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</si>
  <si>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</si>
  <si>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</si>
  <si>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</si>
  <si>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</si>
  <si>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</si>
  <si>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</si>
  <si>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</si>
  <si>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</si>
  <si>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</si>
  <si>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</si>
  <si>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</si>
  <si>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</si>
  <si>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</si>
  <si>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</si>
  <si>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</si>
  <si>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</si>
  <si>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</si>
  <si>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</si>
  <si>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</si>
  <si>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</si>
  <si>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</si>
  <si>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</si>
  <si>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</si>
  <si>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</si>
  <si>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</si>
  <si>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</si>
  <si>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</si>
  <si>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</si>
  <si>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</si>
  <si>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</si>
  <si>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</si>
  <si>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</si>
  <si>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</si>
  <si>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</si>
  <si>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</si>
  <si>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</si>
  <si>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</si>
  <si>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</si>
  <si>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</si>
  <si>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</si>
  <si>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</si>
  <si>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</si>
  <si>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</si>
  <si>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</si>
  <si>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</si>
  <si>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</si>
  <si>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</si>
  <si>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</si>
  <si>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</si>
  <si>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</si>
  <si>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</si>
  <si>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</si>
  <si>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</si>
  <si>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</si>
  <si>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</si>
  <si>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</si>
  <si>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</si>
  <si>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</si>
  <si>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</si>
  <si>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</si>
  <si>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</si>
  <si>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</si>
  <si>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</si>
  <si>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</si>
  <si>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</si>
  <si>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</si>
  <si>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</si>
  <si>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</si>
  <si>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</si>
  <si>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</si>
  <si>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</si>
  <si>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</si>
  <si>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</si>
  <si>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</si>
  <si>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</si>
  <si>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</si>
  <si>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</si>
  <si>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</si>
  <si>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</si>
  <si>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</si>
  <si>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</si>
  <si>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</si>
  <si>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</si>
  <si>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</si>
  <si>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</si>
  <si>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</si>
  <si>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</si>
  <si>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</si>
  <si>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</si>
  <si>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</si>
  <si>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</si>
  <si>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</si>
  <si>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</si>
  <si>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</si>
  <si>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</si>
  <si>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</si>
  <si>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</si>
  <si>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</si>
  <si>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</si>
  <si>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</si>
  <si>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</si>
  <si>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</si>
  <si>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</si>
  <si>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</si>
  <si>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</si>
  <si>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</si>
  <si>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</si>
  <si>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</si>
  <si>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</si>
  <si>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</si>
  <si>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</si>
  <si>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</si>
  <si>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</si>
  <si>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</si>
  <si>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</si>
  <si>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</si>
  <si>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</si>
  <si>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</si>
  <si>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</si>
  <si>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</si>
  <si>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</si>
  <si>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</si>
  <si>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</si>
  <si>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</si>
  <si>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</si>
  <si>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</si>
  <si>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</si>
  <si>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</si>
  <si>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</si>
  <si>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</si>
  <si>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</si>
  <si>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</si>
  <si>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</si>
  <si>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</si>
  <si>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</si>
  <si>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</si>
  <si>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</si>
  <si>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</si>
  <si>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</si>
  <si>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</si>
  <si>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</si>
  <si>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</si>
  <si>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</si>
  <si>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</si>
  <si>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</si>
  <si>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</si>
  <si>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</si>
  <si>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</si>
  <si>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</si>
  <si>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</si>
  <si>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</si>
  <si>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</si>
  <si>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</si>
  <si>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</si>
  <si>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</si>
  <si>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</si>
  <si>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</si>
  <si>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</si>
  <si>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</si>
  <si>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</si>
  <si>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</si>
  <si>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</si>
  <si>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</si>
  <si>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</si>
  <si>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</si>
  <si>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</si>
  <si>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</si>
  <si>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</si>
  <si>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</si>
  <si>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</si>
  <si>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</si>
  <si>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</si>
  <si>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</si>
  <si>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</si>
  <si>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</si>
  <si>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</si>
  <si>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</si>
  <si>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</si>
  <si>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</si>
  <si>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</si>
  <si>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</si>
  <si>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</si>
  <si>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</si>
  <si>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</si>
  <si>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</si>
  <si>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</si>
  <si>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</si>
  <si>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</si>
  <si>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</si>
  <si>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</si>
  <si>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</si>
  <si>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</si>
  <si>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</si>
  <si>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</si>
  <si>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</si>
  <si>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</si>
  <si>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</si>
  <si>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</si>
  <si>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</si>
  <si>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</si>
  <si>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</si>
  <si>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</si>
  <si>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</si>
  <si>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</si>
  <si>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</si>
  <si>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</si>
  <si>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</si>
  <si>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</si>
  <si>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</si>
  <si>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</si>
  <si>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</si>
  <si>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</si>
  <si>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</si>
  <si>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</si>
  <si>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</si>
  <si>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</si>
  <si>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</si>
  <si>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</si>
  <si>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</si>
  <si>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</si>
  <si>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</si>
  <si>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</si>
  <si>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</si>
  <si>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</si>
  <si>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</si>
  <si>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</si>
  <si>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</si>
  <si>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</si>
  <si>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</si>
  <si>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</si>
  <si>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</si>
  <si>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</si>
  <si>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</si>
  <si>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</si>
  <si>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</si>
  <si>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</si>
  <si>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</si>
  <si>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</si>
  <si>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</si>
  <si>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</si>
  <si>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</si>
  <si>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</si>
  <si>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</si>
  <si>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</si>
  <si>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</si>
  <si>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</si>
  <si>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</si>
  <si>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</si>
  <si>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</si>
  <si>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</si>
  <si>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</si>
  <si>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</si>
  <si>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</si>
  <si>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</si>
  <si>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</si>
  <si>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</si>
  <si>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</si>
  <si>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</si>
  <si>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</si>
  <si>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</si>
  <si>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</si>
  <si>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</si>
  <si>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</si>
  <si>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</si>
  <si>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</si>
  <si>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</si>
  <si>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</si>
  <si>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</si>
  <si>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</si>
  <si>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</si>
  <si>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</si>
  <si>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</si>
  <si>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</si>
  <si>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</si>
  <si>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</si>
  <si>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</si>
  <si>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</si>
  <si>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</si>
  <si>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</si>
  <si>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</si>
  <si>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</si>
  <si>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</si>
  <si>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</si>
  <si>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</si>
  <si>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</si>
  <si>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</si>
  <si>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</si>
  <si>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</si>
  <si>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</si>
  <si>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</si>
  <si>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</si>
  <si>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</si>
  <si>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</si>
  <si>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</si>
  <si>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</si>
  <si>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</si>
  <si>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</si>
  <si>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</si>
  <si>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</si>
  <si>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</si>
  <si>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</si>
  <si>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</si>
  <si>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</si>
  <si>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</si>
  <si>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</si>
  <si>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</si>
  <si>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</si>
  <si>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</si>
  <si>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</si>
  <si>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</si>
  <si>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</si>
  <si>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</si>
  <si>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</si>
  <si>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</si>
  <si>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</si>
  <si>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</si>
  <si>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</si>
  <si>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</si>
  <si>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</si>
  <si>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</si>
  <si>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</si>
  <si>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</si>
  <si>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</si>
  <si>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</si>
  <si>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</si>
  <si>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</si>
  <si>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</si>
  <si>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</si>
  <si>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</si>
  <si>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</si>
  <si>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</si>
  <si>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</si>
  <si>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</si>
  <si>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</si>
  <si>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</si>
  <si>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</si>
  <si>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</si>
  <si>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</si>
  <si>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</si>
  <si>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</si>
  <si>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</si>
  <si>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</si>
  <si>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</si>
  <si>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</si>
  <si>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</si>
  <si>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</si>
  <si>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</si>
  <si>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</si>
  <si>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</si>
  <si>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</si>
  <si>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</si>
  <si>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</si>
  <si>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</si>
  <si>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</si>
  <si>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</si>
  <si>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</si>
  <si>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</si>
  <si>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</si>
  <si>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</si>
  <si>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</si>
  <si>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</si>
  <si>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</si>
  <si>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</si>
  <si>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</si>
  <si>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</si>
  <si>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</si>
  <si>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</si>
  <si>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</si>
  <si>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</si>
  <si>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</si>
  <si>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</si>
  <si>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</si>
  <si>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</si>
  <si>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</si>
  <si>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</si>
  <si>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</si>
  <si>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</si>
  <si>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</si>
  <si>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</si>
  <si>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</si>
  <si>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</si>
  <si>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</si>
  <si>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</si>
  <si>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</si>
  <si>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</si>
  <si>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</si>
  <si>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</si>
  <si>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</si>
  <si>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</si>
  <si>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</si>
  <si>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</si>
  <si>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</si>
  <si>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</si>
  <si>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</si>
  <si>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</si>
  <si>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</si>
  <si>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</si>
  <si>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</si>
  <si>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</si>
  <si>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</si>
  <si>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</si>
  <si>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</si>
  <si>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</si>
  <si>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</si>
  <si>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</si>
  <si>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</si>
  <si>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</si>
  <si>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</si>
  <si>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</si>
  <si>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</si>
  <si>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</si>
  <si>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</si>
  <si>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</si>
  <si>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</si>
  <si>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</si>
  <si>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</si>
  <si>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</si>
  <si>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</si>
  <si>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</si>
  <si>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</si>
  <si>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</si>
  <si>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</si>
  <si>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</si>
  <si>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</si>
  <si>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</si>
  <si>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</si>
  <si>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</si>
  <si>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</si>
  <si>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</si>
  <si>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</si>
  <si>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</si>
  <si>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</si>
  <si>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</si>
  <si>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</si>
  <si>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</si>
  <si>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</si>
  <si>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</si>
  <si>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</si>
  <si>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</si>
  <si>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</si>
  <si>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</si>
  <si>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</si>
  <si>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</si>
  <si>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</si>
  <si>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</si>
  <si>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</si>
  <si>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</si>
  <si>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</si>
  <si>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</si>
  <si>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</si>
  <si>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</si>
  <si>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</si>
  <si>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</si>
  <si>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</si>
  <si>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</si>
  <si>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</si>
  <si>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</si>
  <si>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</si>
  <si>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</si>
  <si>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</si>
  <si>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</si>
  <si>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</si>
  <si>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</si>
  <si>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</si>
  <si>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</si>
  <si>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</si>
  <si>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</si>
  <si>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</si>
  <si>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</si>
  <si>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</si>
  <si>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</si>
  <si>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</si>
  <si>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</si>
  <si>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</si>
  <si>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</si>
  <si>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</si>
  <si>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</si>
  <si>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</si>
  <si>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</si>
  <si>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</si>
  <si>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</si>
  <si>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</si>
  <si>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</si>
  <si>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</si>
  <si>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</si>
  <si>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</si>
  <si>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</si>
  <si>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</si>
  <si>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</si>
  <si>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</si>
  <si>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</si>
  <si>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</si>
  <si>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</si>
  <si>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</si>
  <si>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</si>
  <si>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</si>
  <si>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</si>
  <si>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</si>
  <si>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</si>
  <si>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</si>
  <si>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</si>
  <si>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</si>
  <si>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</si>
  <si>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</si>
  <si>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</si>
  <si>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</si>
  <si>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</si>
  <si>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</si>
  <si>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</si>
  <si>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</si>
  <si>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</si>
  <si>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</si>
  <si>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</si>
  <si>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</si>
  <si>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</si>
  <si>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</si>
  <si>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</si>
  <si>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</si>
  <si>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</si>
  <si>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</si>
  <si>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</si>
  <si>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</si>
  <si>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</si>
  <si>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</si>
  <si>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</si>
  <si>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</si>
  <si>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</si>
  <si>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</si>
  <si>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</si>
  <si>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</si>
  <si>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</si>
  <si>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</si>
  <si>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</si>
  <si>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</si>
  <si>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</si>
  <si>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</si>
  <si>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</si>
  <si>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</si>
  <si>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</si>
  <si>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</si>
  <si>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</si>
  <si>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</si>
  <si>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</si>
  <si>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</si>
  <si>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</si>
  <si>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</si>
  <si>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</si>
  <si>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</si>
  <si>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</si>
  <si>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</si>
  <si>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</si>
  <si>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</si>
  <si>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</si>
  <si>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</si>
  <si>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</si>
  <si>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</si>
  <si>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</si>
  <si>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</si>
  <si>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</si>
  <si>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</si>
  <si>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</si>
  <si>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</si>
  <si>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</si>
  <si>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</si>
  <si>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</si>
  <si>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</si>
  <si>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</si>
  <si>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</si>
  <si>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</si>
  <si>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</si>
  <si>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</si>
  <si>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</si>
  <si>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</si>
  <si>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</si>
  <si>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</si>
  <si>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</si>
  <si>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</si>
  <si>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</si>
  <si>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</si>
  <si>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</si>
  <si>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</si>
  <si>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</si>
  <si>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</si>
  <si>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</si>
  <si>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</si>
  <si>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</si>
  <si>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</si>
  <si>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</si>
  <si>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</si>
  <si>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</si>
  <si>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</si>
  <si>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</si>
  <si>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</si>
  <si>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</si>
  <si>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</si>
  <si>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</si>
  <si>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</si>
  <si>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</si>
  <si>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</si>
  <si>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</si>
  <si>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</si>
  <si>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</si>
  <si>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</si>
  <si>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</si>
  <si>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</si>
  <si>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</si>
  <si>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</si>
  <si>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</si>
  <si>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</si>
  <si>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</si>
  <si>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</si>
  <si>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</si>
  <si>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</si>
  <si>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</si>
  <si>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</si>
  <si>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</si>
  <si>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</si>
  <si>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</si>
  <si>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</si>
  <si>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</si>
  <si>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</si>
  <si>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</si>
  <si>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</si>
  <si>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</si>
  <si>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</si>
  <si>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</si>
  <si>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</si>
  <si>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</si>
  <si>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</si>
  <si>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</si>
  <si>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</si>
  <si>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</si>
  <si>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</si>
  <si>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</si>
  <si>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</si>
  <si>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</si>
  <si>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</si>
  <si>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</si>
  <si>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</si>
  <si>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</si>
  <si>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</si>
  <si>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</si>
  <si>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</si>
  <si>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</si>
  <si>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</si>
  <si>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</si>
  <si>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</si>
  <si>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</si>
  <si>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</si>
  <si>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</si>
  <si>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</si>
  <si>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</si>
  <si>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</si>
  <si>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</si>
  <si>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</si>
  <si>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</si>
  <si>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</si>
  <si>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</si>
  <si>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</si>
  <si>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</si>
  <si>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</si>
  <si>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</si>
  <si>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</si>
  <si>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</si>
  <si>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</si>
  <si>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</si>
  <si>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</si>
  <si>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</si>
  <si>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</si>
  <si>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</si>
  <si>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</si>
  <si>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</si>
  <si>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</si>
  <si>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</si>
  <si>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</si>
  <si>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</si>
  <si>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</si>
  <si>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</si>
  <si>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</si>
  <si>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</si>
  <si>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</si>
  <si>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</si>
  <si>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</si>
  <si>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</si>
  <si>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</si>
  <si>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</si>
  <si>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</si>
  <si>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</si>
  <si>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</si>
  <si>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</si>
  <si>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</si>
  <si>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</si>
  <si>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</si>
  <si>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</si>
  <si>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</si>
  <si>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</si>
  <si>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</si>
  <si>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</si>
  <si>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</si>
  <si>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</si>
  <si>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</si>
  <si>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</si>
  <si>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</si>
  <si>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</si>
  <si>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</si>
  <si>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</si>
  <si>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</si>
  <si>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</si>
  <si>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</si>
  <si>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</si>
  <si>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</si>
  <si>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</si>
  <si>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</si>
  <si>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</si>
  <si>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</si>
  <si>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</si>
  <si>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</si>
  <si>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</si>
  <si>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</si>
  <si>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</si>
  <si>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</si>
  <si>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</si>
  <si>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</si>
  <si>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</si>
  <si>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</si>
  <si>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</si>
  <si>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</si>
  <si>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</si>
  <si>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</si>
  <si>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</si>
  <si>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</si>
  <si>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</si>
  <si>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</si>
  <si>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</si>
  <si>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</si>
  <si>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</si>
  <si>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</si>
  <si>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</si>
  <si>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</si>
  <si>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</si>
  <si>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</si>
  <si>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</si>
  <si>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</si>
  <si>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</si>
  <si>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</si>
  <si>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</si>
  <si>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</si>
  <si>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</si>
  <si>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</si>
  <si>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</si>
  <si>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</si>
  <si>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</si>
  <si>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</si>
  <si>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</si>
  <si>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</si>
  <si>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</si>
  <si>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</si>
  <si>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</si>
  <si>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</si>
  <si>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</si>
  <si>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</si>
  <si>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</si>
  <si>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</si>
  <si>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</si>
  <si>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</si>
  <si>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</si>
  <si>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</si>
  <si>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</si>
  <si>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</si>
  <si>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</si>
  <si>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</si>
  <si>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</si>
  <si>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</si>
  <si>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</si>
  <si>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</si>
  <si>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</si>
  <si>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</si>
  <si>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</si>
  <si>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</si>
  <si>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</si>
  <si>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</si>
  <si>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</si>
  <si>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</si>
  <si>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</si>
  <si>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</si>
  <si>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</si>
  <si>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</si>
  <si>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</si>
  <si>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</si>
  <si>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</si>
  <si>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</si>
  <si>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</si>
  <si>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</si>
  <si>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</si>
  <si>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</si>
  <si>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</si>
  <si>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</si>
  <si>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</si>
  <si>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</si>
  <si>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</si>
  <si>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</si>
  <si>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</si>
  <si>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</si>
  <si>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</si>
  <si>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</si>
  <si>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</si>
  <si>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</si>
  <si>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</si>
  <si>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</si>
  <si>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</si>
  <si>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</si>
  <si>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</si>
  <si>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</si>
  <si>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</si>
  <si>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</si>
  <si>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</si>
  <si>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</si>
  <si>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</si>
  <si>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</si>
  <si>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</si>
  <si>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</si>
  <si>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</si>
  <si>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</si>
  <si>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</si>
  <si>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</si>
  <si>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</si>
  <si>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</si>
  <si>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</si>
  <si>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</si>
  <si>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</si>
  <si>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</si>
  <si>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</si>
  <si>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</si>
  <si>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</si>
  <si>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</si>
  <si>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</si>
  <si>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</si>
  <si>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</si>
  <si>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</si>
  <si>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</si>
  <si>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</si>
  <si>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</si>
  <si>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</si>
  <si>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</si>
  <si>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</si>
  <si>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</si>
  <si>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</si>
  <si>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</si>
  <si>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</si>
  <si>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</si>
  <si>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</si>
  <si>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</si>
  <si>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</si>
  <si>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</si>
  <si>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</si>
  <si>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</si>
  <si>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</si>
  <si>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</si>
  <si>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</si>
  <si>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</si>
  <si>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</si>
  <si>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</si>
  <si>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</si>
  <si>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</si>
  <si>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</si>
  <si>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</si>
  <si>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</si>
  <si>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</si>
  <si>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</si>
  <si>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</si>
  <si>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</si>
  <si>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</si>
  <si>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</si>
  <si>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</si>
  <si>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</si>
  <si>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</si>
  <si>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</si>
  <si>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</si>
  <si>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</si>
  <si>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</si>
  <si>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</si>
  <si>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</si>
  <si>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</si>
  <si>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</si>
  <si>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</si>
  <si>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</si>
  <si>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</si>
  <si>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</si>
  <si>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</si>
  <si>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</si>
  <si>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</si>
  <si>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</si>
  <si>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</si>
  <si>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</si>
  <si>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</si>
  <si>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</si>
  <si>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</si>
  <si>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</si>
  <si>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</si>
  <si>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</si>
  <si>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</si>
  <si>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</si>
  <si>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</si>
  <si>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</si>
  <si>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</si>
  <si>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</si>
  <si>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</si>
  <si>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</si>
  <si>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</si>
  <si>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</si>
  <si>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</si>
  <si>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</si>
  <si>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</si>
  <si>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</si>
  <si>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</si>
  <si>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</si>
  <si>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</si>
  <si>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</si>
  <si>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</si>
  <si>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</si>
  <si>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</si>
  <si>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</si>
  <si>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</si>
  <si>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</si>
  <si>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</si>
  <si>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</si>
  <si>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</si>
  <si>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</si>
  <si>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</si>
  <si>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</si>
  <si>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</si>
  <si>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</si>
  <si>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</si>
  <si>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</si>
  <si>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</si>
  <si>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</si>
  <si>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</si>
  <si>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</si>
  <si>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</si>
  <si>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</si>
  <si>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</si>
  <si>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</si>
  <si>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</si>
  <si>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</si>
  <si>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</si>
  <si>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</si>
  <si>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</si>
  <si>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</si>
  <si>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</si>
  <si>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</si>
  <si>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</si>
  <si>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</si>
  <si>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</si>
  <si>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</si>
  <si>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</si>
  <si>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</si>
  <si>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</si>
  <si>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</si>
  <si>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</si>
  <si>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</si>
  <si>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</si>
  <si>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</si>
  <si>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</si>
  <si>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</si>
  <si>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</si>
  <si>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</si>
  <si>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</si>
  <si>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</si>
  <si>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</si>
  <si>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</si>
  <si>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</si>
  <si>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</si>
  <si>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</si>
  <si>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</si>
  <si>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</si>
  <si>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</si>
  <si>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</si>
  <si>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</si>
  <si>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</si>
  <si>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</si>
  <si>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</si>
  <si>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</si>
  <si>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</si>
  <si>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</si>
  <si>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</si>
  <si>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</si>
  <si>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</si>
  <si>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</si>
  <si>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</si>
  <si>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</si>
  <si>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</si>
  <si>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</si>
  <si>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</si>
  <si>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</si>
  <si>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</si>
  <si>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</si>
  <si>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</si>
  <si>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</si>
  <si>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</si>
  <si>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</si>
  <si>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</si>
  <si>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</si>
  <si>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</si>
  <si>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</si>
  <si>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</si>
  <si>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</si>
  <si>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</si>
  <si>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</si>
  <si>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</si>
  <si>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</si>
  <si>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</si>
  <si>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</si>
  <si>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</si>
  <si>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</si>
  <si>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</si>
  <si>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</si>
  <si>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</si>
  <si>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</si>
  <si>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</si>
  <si>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</si>
  <si>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</si>
  <si>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</si>
  <si>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</si>
  <si>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</si>
  <si>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</si>
  <si>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</si>
  <si>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</si>
  <si>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</si>
  <si>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</si>
  <si>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</si>
  <si>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</si>
  <si>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</si>
  <si>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</si>
  <si>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</si>
  <si>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</si>
  <si>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</si>
  <si>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</si>
  <si>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</si>
  <si>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</si>
  <si>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</si>
  <si>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</si>
  <si>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</si>
  <si>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</si>
  <si>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</si>
  <si>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</si>
  <si>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</si>
  <si>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</si>
  <si>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</si>
  <si>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</si>
  <si>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</si>
  <si>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</si>
  <si>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</si>
  <si>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</si>
  <si>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</si>
  <si>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</si>
  <si>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</si>
  <si>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</si>
  <si>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</si>
  <si>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</si>
  <si>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</si>
  <si>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</si>
  <si>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</si>
  <si>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</si>
  <si>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</si>
  <si>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</si>
  <si>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</si>
  <si>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</si>
  <si>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</si>
  <si>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</si>
  <si>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</si>
  <si>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</si>
  <si>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</si>
  <si>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</si>
  <si>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</si>
  <si>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</si>
  <si>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</si>
  <si>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</si>
  <si>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</si>
  <si>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</si>
  <si>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</si>
  <si>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</si>
  <si>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</si>
  <si>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</si>
  <si>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</si>
  <si>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</si>
  <si>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</si>
  <si>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</si>
  <si>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</si>
  <si>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</si>
  <si>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</si>
  <si>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</si>
  <si>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</si>
  <si>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</si>
  <si>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</si>
  <si>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</si>
  <si>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</si>
  <si>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</si>
  <si>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</si>
  <si>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</si>
  <si>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</si>
  <si>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</si>
  <si>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</si>
  <si>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</si>
  <si>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</si>
  <si>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</si>
  <si>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</si>
  <si>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</si>
  <si>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</si>
  <si>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</si>
  <si>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</si>
  <si>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</si>
  <si>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</si>
  <si>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</si>
  <si>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</si>
  <si>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</si>
  <si>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</si>
  <si>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</si>
  <si>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</si>
  <si>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</si>
  <si>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</si>
  <si>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</si>
  <si>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</si>
  <si>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</si>
  <si>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</si>
  <si>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</si>
  <si>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</si>
  <si>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</si>
  <si>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</si>
  <si>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</si>
  <si>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</si>
  <si>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</si>
  <si>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</si>
  <si>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</si>
  <si>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</si>
  <si>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</si>
  <si>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</si>
  <si>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</si>
  <si>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</si>
  <si>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</si>
  <si>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</si>
  <si>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</si>
  <si>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</si>
  <si>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</si>
  <si>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</si>
  <si>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</si>
  <si>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</si>
  <si>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</si>
  <si>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</si>
  <si>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</si>
  <si>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</si>
  <si>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</si>
  <si>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</si>
  <si>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</si>
  <si>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</si>
  <si>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</si>
  <si>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</si>
  <si>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</si>
  <si>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</si>
  <si>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</si>
  <si>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</si>
  <si>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</si>
  <si>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</si>
  <si>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</si>
  <si>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</si>
  <si>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</si>
  <si>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</si>
  <si>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</si>
  <si>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</si>
  <si>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</si>
  <si>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</si>
  <si>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</si>
  <si>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</si>
  <si>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</si>
  <si>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</si>
  <si>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</si>
  <si>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</si>
  <si>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</si>
  <si>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</si>
  <si>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</si>
  <si>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</si>
  <si>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</si>
  <si>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</si>
  <si>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</si>
  <si>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</si>
  <si>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</si>
  <si>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</si>
  <si>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</si>
  <si>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</si>
  <si>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</si>
  <si>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</si>
  <si>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</si>
  <si>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</si>
  <si>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</si>
  <si>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</si>
  <si>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</si>
  <si>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</si>
  <si>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</si>
  <si>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</si>
  <si>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</si>
  <si>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</si>
  <si>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</si>
  <si>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</si>
  <si>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</si>
  <si>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</si>
  <si>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</si>
  <si>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</si>
  <si>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</si>
  <si>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</si>
  <si>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</si>
  <si>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</si>
  <si>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</si>
  <si>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</si>
  <si>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</si>
  <si>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</si>
  <si>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</si>
  <si>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</si>
  <si>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</si>
  <si>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</si>
  <si>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</si>
  <si>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</si>
  <si>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</si>
  <si>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</si>
  <si>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</si>
  <si>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</si>
  <si>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</si>
  <si>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</si>
  <si>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</si>
  <si>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</si>
  <si>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</si>
  <si>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</si>
  <si>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</si>
  <si>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</si>
  <si>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</si>
  <si>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</si>
  <si>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</si>
  <si>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</si>
  <si>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</si>
  <si>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</si>
  <si>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</si>
  <si>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</si>
  <si>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</si>
  <si>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</si>
  <si>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</si>
  <si>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</si>
  <si>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</si>
  <si>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</si>
  <si>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</si>
  <si>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</si>
  <si>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</si>
  <si>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</si>
  <si>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</si>
  <si>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</si>
  <si>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</si>
  <si>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</si>
  <si>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</si>
  <si>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</si>
  <si>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</si>
  <si>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</si>
  <si>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</si>
  <si>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</si>
  <si>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</si>
  <si>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</si>
  <si>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</si>
  <si>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</si>
  <si>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</si>
  <si>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</si>
  <si>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</si>
  <si>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</si>
  <si>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</si>
  <si>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</si>
  <si>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</si>
  <si>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</si>
  <si>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</si>
  <si>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</si>
  <si>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</si>
  <si>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</si>
  <si>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</si>
  <si>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</si>
  <si>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</si>
  <si>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</si>
  <si>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</si>
  <si>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</si>
  <si>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</si>
  <si>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</si>
  <si>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</si>
  <si>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</si>
  <si>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</si>
  <si>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</si>
  <si>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</si>
  <si>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</si>
  <si>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</si>
  <si>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</si>
  <si>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</si>
  <si>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</si>
  <si>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</si>
  <si>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</si>
  <si>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</si>
  <si>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</si>
  <si>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</si>
  <si>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</si>
  <si>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</si>
  <si>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</si>
  <si>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</si>
  <si>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</si>
  <si>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</si>
  <si>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</si>
  <si>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</si>
  <si>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</si>
  <si>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</si>
  <si>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</si>
  <si>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</si>
  <si>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</si>
  <si>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</si>
  <si>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</si>
  <si>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</si>
  <si>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</si>
  <si>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</si>
  <si>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</si>
  <si>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</si>
  <si>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</si>
  <si>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</si>
  <si>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</si>
  <si>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</si>
  <si>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</si>
  <si>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</si>
  <si>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</si>
  <si>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</si>
  <si>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</si>
  <si>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</si>
  <si>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</si>
  <si>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</si>
  <si>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</si>
  <si>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</si>
  <si>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</si>
  <si>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</si>
  <si>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</si>
  <si>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</si>
  <si>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</si>
  <si>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</si>
  <si>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</si>
  <si>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</si>
  <si>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</si>
  <si>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</si>
  <si>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</si>
  <si>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</si>
  <si>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</si>
  <si>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</si>
  <si>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</si>
  <si>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</si>
  <si>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</si>
  <si>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</si>
  <si>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</si>
  <si>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</si>
  <si>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</si>
  <si>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</si>
  <si>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</si>
  <si>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</si>
  <si>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</si>
  <si>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</si>
  <si>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</si>
  <si>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</si>
  <si>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</si>
  <si>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</si>
  <si>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</si>
  <si>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</si>
  <si>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</si>
  <si>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</si>
  <si>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</si>
  <si>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</si>
  <si>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</si>
  <si>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</si>
  <si>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</si>
  <si>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</si>
  <si>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</si>
  <si>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</si>
  <si>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</si>
  <si>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</si>
  <si>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</si>
  <si>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</si>
  <si>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</si>
  <si>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</si>
  <si>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</si>
  <si>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</si>
  <si>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</si>
  <si>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</si>
  <si>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</si>
  <si>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</si>
  <si>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</si>
  <si>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</si>
  <si>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</si>
  <si>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</si>
  <si>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</si>
  <si>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</si>
  <si>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</si>
  <si>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</si>
  <si>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</si>
  <si>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</si>
  <si>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</si>
  <si>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</si>
  <si>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</si>
  <si>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</si>
  <si>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</si>
  <si>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</si>
  <si>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</si>
  <si>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</si>
  <si>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</si>
  <si>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</si>
  <si>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</si>
  <si>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</si>
  <si>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</si>
  <si>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</si>
  <si>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</si>
  <si>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</si>
  <si>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</si>
  <si>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</si>
  <si>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</si>
  <si>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</si>
  <si>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</si>
  <si>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</si>
  <si>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</si>
  <si>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</si>
  <si>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</si>
  <si>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</si>
  <si>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</si>
  <si>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</si>
  <si>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</si>
  <si>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</si>
  <si>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</si>
  <si>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</si>
  <si>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</si>
  <si>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</si>
  <si>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</si>
  <si>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</si>
  <si>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</si>
  <si>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</si>
  <si>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</si>
  <si>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</si>
  <si>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</si>
  <si>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</si>
  <si>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</si>
  <si>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</si>
  <si>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</si>
  <si>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</si>
  <si>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</si>
  <si>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</si>
  <si>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</si>
  <si>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</si>
  <si>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</si>
  <si>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</si>
  <si>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</si>
  <si>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</si>
  <si>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</si>
  <si>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</si>
  <si>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</si>
  <si>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</si>
  <si>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</si>
  <si>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</si>
  <si>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</si>
  <si>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</si>
  <si>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</si>
  <si>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</si>
  <si>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</si>
  <si>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</si>
  <si>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</si>
  <si>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</si>
  <si>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</si>
  <si>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</si>
  <si>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</si>
  <si>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</si>
  <si>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</si>
  <si>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</si>
  <si>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</si>
  <si>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</si>
  <si>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</si>
  <si>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</si>
  <si>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</si>
  <si>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</si>
  <si>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</si>
  <si>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</si>
  <si>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</si>
  <si>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</si>
  <si>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</si>
  <si>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</si>
  <si>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</si>
  <si>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</si>
  <si>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</si>
  <si>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</si>
  <si>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</si>
  <si>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</si>
  <si>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</si>
  <si>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</si>
  <si>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</si>
  <si>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</si>
  <si>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</si>
  <si>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</si>
  <si>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</si>
  <si>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</si>
  <si>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</si>
  <si>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</si>
  <si>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</si>
  <si>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</si>
  <si>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</si>
  <si>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</si>
  <si>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</si>
  <si>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</si>
  <si>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</si>
  <si>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</si>
  <si>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</si>
  <si>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</si>
  <si>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</si>
  <si>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</si>
  <si>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</si>
  <si>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</si>
  <si>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</si>
  <si>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</si>
  <si>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</si>
  <si>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</si>
  <si>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</si>
  <si>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</si>
  <si>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</si>
  <si>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</si>
  <si>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</si>
  <si>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</si>
  <si>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</si>
  <si>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</si>
  <si>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</si>
  <si>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</si>
  <si>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</si>
  <si>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</si>
  <si>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</si>
  <si>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</si>
  <si>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</si>
  <si>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</si>
  <si>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</si>
  <si>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</si>
  <si>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</si>
  <si>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</si>
  <si>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</si>
  <si>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</si>
  <si>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</si>
  <si>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</si>
  <si>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</si>
  <si>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</si>
  <si>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</si>
  <si>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</si>
  <si>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</si>
  <si>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</si>
  <si>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</si>
  <si>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</si>
  <si>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</si>
  <si>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</si>
  <si>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</si>
  <si>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</si>
  <si>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</si>
  <si>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</si>
  <si>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</si>
  <si>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</si>
  <si>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</si>
  <si>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</si>
  <si>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</si>
  <si>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</si>
  <si>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</si>
  <si>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</si>
  <si>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</si>
  <si>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</si>
  <si>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</si>
  <si>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</si>
  <si>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</si>
  <si>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</si>
  <si>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</si>
  <si>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</si>
  <si>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</si>
  <si>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</si>
  <si>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</si>
  <si>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</si>
  <si>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</si>
  <si>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</si>
  <si>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</si>
  <si>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</si>
  <si>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</si>
  <si>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</si>
  <si>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</si>
  <si>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</si>
  <si>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</si>
  <si>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</si>
  <si>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</si>
  <si>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</si>
  <si>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</si>
  <si>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</si>
  <si>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</si>
  <si>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</si>
  <si>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</si>
  <si>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</si>
  <si>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</si>
  <si>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</si>
  <si>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</si>
  <si>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</si>
  <si>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</si>
  <si>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</si>
  <si>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</si>
  <si>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</si>
  <si>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</si>
  <si>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</si>
  <si>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</si>
  <si>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</si>
  <si>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</si>
  <si>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</si>
  <si>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</si>
  <si>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</si>
  <si>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</si>
  <si>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</si>
  <si>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</si>
  <si>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</si>
  <si>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</si>
  <si>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</si>
  <si>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</si>
  <si>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</si>
  <si>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</si>
  <si>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</si>
  <si>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</si>
  <si>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</si>
  <si>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</si>
  <si>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</si>
  <si>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</si>
  <si>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</si>
  <si>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</si>
  <si>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</si>
  <si>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</si>
  <si>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</si>
  <si>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</si>
  <si>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</si>
  <si>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</si>
  <si>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</si>
  <si>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</si>
  <si>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</si>
  <si>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</si>
  <si>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</si>
  <si>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</si>
  <si>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</si>
  <si>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</si>
  <si>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</si>
  <si>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</si>
  <si>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</si>
  <si>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</si>
  <si>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</si>
  <si>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</si>
  <si>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</si>
  <si>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</si>
  <si>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</si>
  <si>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</si>
  <si>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</si>
  <si>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</si>
  <si>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</si>
  <si>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</si>
  <si>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</si>
  <si>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</si>
  <si>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</si>
  <si>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</si>
  <si>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</si>
  <si>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</si>
  <si>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</si>
  <si>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</si>
  <si>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</si>
  <si>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</si>
  <si>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</si>
  <si>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</si>
  <si>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</si>
  <si>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</si>
  <si>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</si>
  <si>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</si>
  <si>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</si>
  <si>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</si>
  <si>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</si>
  <si>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</si>
  <si>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</si>
  <si>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</si>
  <si>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</si>
  <si>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</si>
  <si>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</si>
  <si>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</si>
  <si>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</si>
  <si>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</si>
  <si>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</si>
  <si>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</si>
  <si>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</si>
  <si>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</si>
  <si>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</si>
  <si>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</si>
  <si>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</si>
  <si>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</si>
  <si>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</si>
  <si>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</si>
  <si>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</si>
  <si>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</si>
  <si>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</si>
  <si>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</si>
  <si>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</si>
  <si>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</si>
  <si>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</si>
  <si>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</si>
  <si>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</si>
  <si>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</si>
  <si>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</si>
  <si>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</si>
  <si>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</si>
  <si>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</si>
  <si>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</si>
  <si>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</si>
  <si>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</si>
  <si>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</si>
  <si>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</si>
  <si>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</si>
  <si>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</si>
  <si>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</si>
  <si>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</si>
  <si>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</si>
  <si>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</si>
  <si>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</si>
  <si>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</si>
  <si>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</si>
  <si>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</si>
  <si>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</si>
  <si>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</si>
  <si>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</si>
  <si>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</si>
  <si>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</si>
  <si>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</si>
  <si>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</si>
  <si>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</si>
  <si>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</si>
  <si>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</si>
  <si>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</si>
  <si>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</si>
  <si>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</si>
  <si>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</si>
  <si>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</si>
  <si>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</si>
  <si>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</si>
  <si>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</si>
  <si>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</si>
  <si>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</si>
  <si>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</si>
  <si>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</si>
  <si>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</si>
  <si>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</si>
  <si>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</si>
  <si>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</si>
  <si>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</si>
  <si>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</si>
  <si>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</si>
  <si>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</si>
  <si>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</si>
  <si>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</si>
  <si>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</si>
  <si>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</si>
  <si>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</si>
  <si>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</si>
  <si>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</si>
  <si>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</si>
  <si>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</si>
  <si>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</si>
  <si>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</si>
  <si>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</si>
  <si>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</si>
  <si>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</si>
  <si>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</si>
  <si>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</si>
  <si>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</si>
  <si>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</si>
  <si>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</si>
  <si>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</si>
  <si>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</si>
  <si>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</si>
  <si>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</si>
  <si>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</si>
  <si>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</si>
  <si>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</si>
  <si>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</si>
  <si>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</si>
  <si>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</si>
  <si>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</si>
  <si>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</si>
  <si>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</si>
  <si>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</si>
  <si>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</si>
  <si>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</si>
  <si>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</si>
  <si>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</si>
  <si>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</si>
  <si>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</si>
  <si>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</si>
  <si>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</si>
  <si>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</si>
  <si>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</si>
  <si>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</si>
  <si>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</si>
  <si>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</si>
  <si>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</si>
  <si>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</si>
  <si>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</si>
  <si>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</si>
  <si>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</si>
  <si>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</si>
  <si>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</si>
  <si>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</si>
  <si>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</si>
  <si>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</si>
  <si>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</si>
  <si>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</si>
  <si>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</si>
  <si>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</si>
  <si>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</si>
  <si>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</si>
  <si>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</si>
  <si>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</si>
  <si>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</si>
  <si>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</si>
  <si>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</si>
  <si>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</si>
  <si>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</si>
  <si>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</si>
  <si>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</si>
  <si>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</si>
  <si>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</si>
  <si>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</si>
  <si>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</si>
  <si>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</si>
  <si>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</si>
  <si>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</si>
  <si>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</si>
  <si>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</si>
  <si>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</si>
  <si>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</si>
  <si>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</si>
  <si>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</si>
  <si>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</si>
  <si>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</si>
  <si>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</si>
  <si>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</si>
  <si>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</si>
  <si>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</si>
  <si>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</si>
  <si>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</si>
  <si>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</si>
  <si>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</si>
  <si>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</si>
  <si>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</si>
  <si>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</si>
  <si>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</si>
  <si>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</si>
  <si>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</si>
  <si>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</si>
  <si>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</si>
  <si>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</si>
  <si>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</si>
  <si>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</si>
  <si>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</si>
  <si>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</si>
  <si>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</si>
  <si>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</si>
  <si>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</si>
  <si>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</si>
  <si>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</si>
  <si>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</si>
  <si>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</si>
  <si>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</si>
  <si>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</si>
  <si>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</si>
  <si>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</si>
  <si>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</si>
  <si>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</si>
  <si>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</si>
  <si>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</si>
  <si>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</si>
  <si>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</si>
  <si>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</si>
  <si>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</si>
  <si>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</si>
  <si>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</si>
  <si>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</si>
  <si>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</si>
  <si>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</si>
  <si>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</si>
  <si>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</si>
  <si>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</si>
  <si>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</si>
  <si>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</si>
  <si>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</si>
  <si>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</si>
  <si>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</si>
  <si>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</si>
  <si>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</si>
  <si>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</si>
  <si>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</si>
  <si>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</si>
  <si>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</si>
  <si>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</si>
  <si>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</si>
  <si>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</si>
  <si>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</si>
  <si>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</si>
  <si>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</si>
  <si>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</si>
  <si>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</si>
  <si>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</si>
  <si>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</si>
  <si>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</si>
  <si>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</si>
  <si>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</si>
  <si>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</si>
  <si>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</si>
  <si>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</si>
  <si>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</si>
  <si>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</si>
  <si>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</si>
  <si>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</si>
  <si>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</si>
  <si>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</si>
  <si>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</si>
  <si>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</si>
  <si>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</si>
  <si>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</si>
  <si>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</si>
  <si>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</si>
  <si>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</si>
  <si>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</si>
  <si>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</si>
  <si>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</si>
  <si>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</si>
  <si>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</si>
  <si>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</si>
  <si>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</si>
  <si>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</si>
  <si>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</si>
  <si>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</si>
  <si>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</si>
  <si>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</si>
  <si>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</si>
  <si>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</si>
  <si>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</si>
  <si>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</si>
  <si>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</si>
  <si>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</si>
  <si>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</si>
  <si>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</si>
  <si>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</si>
  <si>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</si>
  <si>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</si>
  <si>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</si>
  <si>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</si>
  <si>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</si>
  <si>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</si>
  <si>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</si>
  <si>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</si>
  <si>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</si>
  <si>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</si>
  <si>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</si>
  <si>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</si>
  <si>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</si>
  <si>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</si>
  <si>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</si>
  <si>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</si>
  <si>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</si>
  <si>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</si>
  <si>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</si>
  <si>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</si>
  <si>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</si>
  <si>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</si>
  <si>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</si>
  <si>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</si>
  <si>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</si>
  <si>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</si>
  <si>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</si>
  <si>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</si>
  <si>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</si>
  <si>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</si>
  <si>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</si>
  <si>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</si>
  <si>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</si>
  <si>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</si>
  <si>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</si>
  <si>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</si>
  <si>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</si>
  <si>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</si>
  <si>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</si>
  <si>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</si>
  <si>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</si>
  <si>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</si>
  <si>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</si>
  <si>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</si>
  <si>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</si>
  <si>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</si>
  <si>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</si>
  <si>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</si>
  <si>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</si>
  <si>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</si>
  <si>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</si>
  <si>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</si>
  <si>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</si>
  <si>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</si>
  <si>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</si>
  <si>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</si>
  <si>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</si>
  <si>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</si>
  <si>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</si>
  <si>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</si>
  <si>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</si>
  <si>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</si>
  <si>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</si>
  <si>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</si>
  <si>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</si>
  <si>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</si>
  <si>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</si>
  <si>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</si>
  <si>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</si>
  <si>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</si>
  <si>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</si>
  <si>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</si>
  <si>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</si>
  <si>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</si>
  <si>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</si>
  <si>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</si>
  <si>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</si>
  <si>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</si>
  <si>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</si>
  <si>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</si>
  <si>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</si>
  <si>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</si>
  <si>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</si>
  <si>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</si>
  <si>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</si>
  <si>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</si>
  <si>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</si>
  <si>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</si>
  <si>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</si>
  <si>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</si>
  <si>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</si>
  <si>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</si>
  <si>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</si>
  <si>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</si>
  <si>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</si>
  <si>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</si>
  <si>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</si>
  <si>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</si>
  <si>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</si>
  <si>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</si>
  <si>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</si>
  <si>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</si>
  <si>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</si>
  <si>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</si>
  <si>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</si>
  <si>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</si>
  <si>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</si>
  <si>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</si>
  <si>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</si>
  <si>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</si>
  <si>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</si>
  <si>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</si>
  <si>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</si>
  <si>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</si>
  <si>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</si>
  <si>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</si>
  <si>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</si>
  <si>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</si>
  <si>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</si>
  <si>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</si>
  <si>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</si>
  <si>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</si>
  <si>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</si>
  <si>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</si>
  <si>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</si>
  <si>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</si>
  <si>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</si>
  <si>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</si>
  <si>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</si>
  <si>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</si>
  <si>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</si>
  <si>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</si>
  <si>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</si>
  <si>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</si>
  <si>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</si>
  <si>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</si>
  <si>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</si>
  <si>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</si>
  <si>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</si>
  <si>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</si>
  <si>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</si>
  <si>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</si>
  <si>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</si>
  <si>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</si>
  <si>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</si>
  <si>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</si>
  <si>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</si>
  <si>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</si>
  <si>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</si>
  <si>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</si>
  <si>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</si>
  <si>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</si>
  <si>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</si>
  <si>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</si>
  <si>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</si>
  <si>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</si>
  <si>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</si>
  <si>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</si>
  <si>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</si>
  <si>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</si>
  <si>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</si>
  <si>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</si>
  <si>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</si>
  <si>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</si>
  <si>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</si>
  <si>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</si>
  <si>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</si>
  <si>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</si>
  <si>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</si>
  <si>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</si>
  <si>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</si>
  <si>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</si>
  <si>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</si>
  <si>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</si>
  <si>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</si>
  <si>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</si>
  <si>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</si>
  <si>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</si>
  <si>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</si>
  <si>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</si>
  <si>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</si>
  <si>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</si>
  <si>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</si>
  <si>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</si>
  <si>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</si>
  <si>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</si>
  <si>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</si>
  <si>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</si>
  <si>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</si>
  <si>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</si>
  <si>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</si>
  <si>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</si>
  <si>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</si>
  <si>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</si>
  <si>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</si>
  <si>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</si>
  <si>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</si>
  <si>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</si>
  <si>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</si>
  <si>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</si>
  <si>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</si>
  <si>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</si>
  <si>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</si>
  <si>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</si>
  <si>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</si>
  <si>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</si>
  <si>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</si>
  <si>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</si>
  <si>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</si>
  <si>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</si>
  <si>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</si>
  <si>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</si>
  <si>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</si>
  <si>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</si>
  <si>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</si>
  <si>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</si>
  <si>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</si>
  <si>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</si>
  <si>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</si>
  <si>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</si>
  <si>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</si>
  <si>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</si>
  <si>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</si>
  <si>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</si>
  <si>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</si>
  <si>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</si>
  <si>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</si>
  <si>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</si>
  <si>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</si>
  <si>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</si>
  <si>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</si>
  <si>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</si>
  <si>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</si>
  <si>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</si>
  <si>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</si>
  <si>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</si>
  <si>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</si>
  <si>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</si>
  <si>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</si>
  <si>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</si>
  <si>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</si>
  <si>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</si>
  <si>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</si>
  <si>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</si>
  <si>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</si>
  <si>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</si>
  <si>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</si>
  <si>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</si>
  <si>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</si>
  <si>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</si>
  <si>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</si>
  <si>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</si>
  <si>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</si>
  <si>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</si>
  <si>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</si>
  <si>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</si>
  <si>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</si>
  <si>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</si>
  <si>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</si>
  <si>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</si>
  <si>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</si>
  <si>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</si>
  <si>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</si>
  <si>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</si>
  <si>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</si>
  <si>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</si>
  <si>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</si>
  <si>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</si>
  <si>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</si>
  <si>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</si>
  <si>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</si>
  <si>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</si>
  <si>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</si>
  <si>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</si>
  <si>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</si>
  <si>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</si>
  <si>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</si>
  <si>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</si>
  <si>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</si>
  <si>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</si>
  <si>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</si>
  <si>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</si>
  <si>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</si>
  <si>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</si>
  <si>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</si>
  <si>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</si>
  <si>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</si>
  <si>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</si>
  <si>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</si>
  <si>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</si>
  <si>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</si>
  <si>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</si>
  <si>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</si>
  <si>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</si>
  <si>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</si>
  <si>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</si>
  <si>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</si>
  <si>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</si>
  <si>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</si>
  <si>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</si>
  <si>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</si>
  <si>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</si>
  <si>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</si>
  <si>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</si>
  <si>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</si>
  <si>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</si>
  <si>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</si>
  <si>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</si>
  <si>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</si>
  <si>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</si>
  <si>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</si>
  <si>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</si>
  <si>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</si>
  <si>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</si>
  <si>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</si>
  <si>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</si>
  <si>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</si>
  <si>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</si>
  <si>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</si>
  <si>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</si>
  <si>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</si>
  <si>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</si>
  <si>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</si>
  <si>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</si>
  <si>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</si>
  <si>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</si>
  <si>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</si>
  <si>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</si>
  <si>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</si>
  <si>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</si>
  <si>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</si>
  <si>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</si>
  <si>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</si>
  <si>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</si>
  <si>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</si>
  <si>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</si>
  <si>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</si>
  <si>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</si>
  <si>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</si>
  <si>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</si>
  <si>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</si>
  <si>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</si>
  <si>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</si>
  <si>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</si>
  <si>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</si>
  <si>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</si>
  <si>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</si>
  <si>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</si>
  <si>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</si>
  <si>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</si>
  <si>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</si>
  <si>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</si>
  <si>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</si>
  <si>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</si>
  <si>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</si>
  <si>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</si>
  <si>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</si>
  <si>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</si>
  <si>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</si>
  <si>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</si>
  <si>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</si>
  <si>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</si>
  <si>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</si>
  <si>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</si>
  <si>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</si>
  <si>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</si>
  <si>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</si>
  <si>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</si>
  <si>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</si>
  <si>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</si>
  <si>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</si>
  <si>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</si>
  <si>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</si>
  <si>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</si>
  <si>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</si>
  <si>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</si>
  <si>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</si>
  <si>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</si>
  <si>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</si>
  <si>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</si>
  <si>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</si>
  <si>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</si>
  <si>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</si>
  <si>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</si>
  <si>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</si>
  <si>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</si>
  <si>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</si>
  <si>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</si>
  <si>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</si>
  <si>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</si>
  <si>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</si>
  <si>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</si>
  <si>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</si>
  <si>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</si>
  <si>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</si>
  <si>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</si>
  <si>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</si>
  <si>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</si>
  <si>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</si>
  <si>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</si>
  <si>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</si>
  <si>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</si>
  <si>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</si>
  <si>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</si>
  <si>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</si>
  <si>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</si>
  <si>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</si>
  <si>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</si>
  <si>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</si>
  <si>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</si>
  <si>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</si>
  <si>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</si>
  <si>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</si>
  <si>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</si>
  <si>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</si>
  <si>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</si>
  <si>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</si>
  <si>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</si>
  <si>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</si>
  <si>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</si>
  <si>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</si>
  <si>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</si>
  <si>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</si>
  <si>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</si>
  <si>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</si>
  <si>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</si>
  <si>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</si>
  <si>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</si>
  <si>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</si>
  <si>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</si>
  <si>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</si>
  <si>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</si>
  <si>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</si>
  <si>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</si>
  <si>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</si>
  <si>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</si>
  <si>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</si>
  <si>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</si>
  <si>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</si>
  <si>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</si>
  <si>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</si>
  <si>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</si>
  <si>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</si>
  <si>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</si>
  <si>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</si>
  <si>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</si>
  <si>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</si>
  <si>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</si>
  <si>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</si>
  <si>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</si>
  <si>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</si>
  <si>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</si>
  <si>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</si>
  <si>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</si>
  <si>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</si>
  <si>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</si>
  <si>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</si>
  <si>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</si>
  <si>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</si>
  <si>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</si>
  <si>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</si>
  <si>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</si>
  <si>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</si>
  <si>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</si>
  <si>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</si>
  <si>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</si>
  <si>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</si>
  <si>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</si>
  <si>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</si>
  <si>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</si>
  <si>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</si>
  <si>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</si>
  <si>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</si>
  <si>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</si>
  <si>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</si>
  <si>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</si>
  <si>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</si>
  <si>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</si>
  <si>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</si>
  <si>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</si>
  <si>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</si>
  <si>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</si>
  <si>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</si>
  <si>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</si>
  <si>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</si>
  <si>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</si>
  <si>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</si>
  <si>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</si>
  <si>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</si>
  <si>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</si>
  <si>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</si>
  <si>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</si>
  <si>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</si>
  <si>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</si>
  <si>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</si>
  <si>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</si>
  <si>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</si>
  <si>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</si>
  <si>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</si>
  <si>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</si>
  <si>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</si>
  <si>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</si>
  <si>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</si>
  <si>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</si>
  <si>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</si>
  <si>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</si>
  <si>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</si>
  <si>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</si>
  <si>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</si>
  <si>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</si>
  <si>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</si>
  <si>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</si>
  <si>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</si>
  <si>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</si>
  <si>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</si>
  <si>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</si>
  <si>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</si>
  <si>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</si>
  <si>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</si>
  <si>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</si>
  <si>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</si>
  <si>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</si>
  <si>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</si>
  <si>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</si>
  <si>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</si>
  <si>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</si>
  <si>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</si>
  <si>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</si>
  <si>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</si>
  <si>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</si>
  <si>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</si>
  <si>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</si>
  <si>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</si>
  <si>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</si>
  <si>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</si>
  <si>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</si>
  <si>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</si>
  <si>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</si>
  <si>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</si>
  <si>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</si>
  <si>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</si>
  <si>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</si>
  <si>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</si>
  <si>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</si>
  <si>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</si>
  <si>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</si>
  <si>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</si>
  <si>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</si>
  <si>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</si>
  <si>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</si>
  <si>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</si>
  <si>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</si>
  <si>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</si>
  <si>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</si>
  <si>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</si>
  <si>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</si>
  <si>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</si>
  <si>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</si>
  <si>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</si>
  <si>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</si>
  <si>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</si>
  <si>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</si>
  <si>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</si>
  <si>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</si>
  <si>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</si>
  <si>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</si>
  <si>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</si>
  <si>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</si>
  <si>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</si>
  <si>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</si>
  <si>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</si>
  <si>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</si>
  <si>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</si>
  <si>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</si>
  <si>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</si>
  <si>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</si>
  <si>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</si>
  <si>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</si>
  <si>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</si>
  <si>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</si>
  <si>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</si>
  <si>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</si>
  <si>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</si>
  <si>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</si>
  <si>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</si>
  <si>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</si>
  <si>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</si>
  <si>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</si>
  <si>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</si>
  <si>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</si>
  <si>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</si>
  <si>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</si>
  <si>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</si>
  <si>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</si>
  <si>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</si>
  <si>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</si>
  <si>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</si>
  <si>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</si>
  <si>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</si>
  <si>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</si>
  <si>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</si>
  <si>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</si>
  <si>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</si>
  <si>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</si>
  <si>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</si>
  <si>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</si>
  <si>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</si>
  <si>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</si>
  <si>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</si>
  <si>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</si>
  <si>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</si>
  <si>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</si>
  <si>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</si>
  <si>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</si>
  <si>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</si>
  <si>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</si>
  <si>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</si>
  <si>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</si>
  <si>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</si>
  <si>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</si>
  <si>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</si>
  <si>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</si>
  <si>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</si>
  <si>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</si>
  <si>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</si>
  <si>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</si>
  <si>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</si>
  <si>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</si>
  <si>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</si>
  <si>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</si>
  <si>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</si>
  <si>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</si>
  <si>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</si>
  <si>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</si>
  <si>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</si>
  <si>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</si>
  <si>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</si>
  <si>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</si>
  <si>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</si>
  <si>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</si>
  <si>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</si>
  <si>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</si>
  <si>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</si>
  <si>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</si>
  <si>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</si>
  <si>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</si>
  <si>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</si>
  <si>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</si>
  <si>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</si>
  <si>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</si>
  <si>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</si>
  <si>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</si>
  <si>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</si>
  <si>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</si>
  <si>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</si>
  <si>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</si>
  <si>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</si>
  <si>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</si>
  <si>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</si>
  <si>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</si>
  <si>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</si>
  <si>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</si>
  <si>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</si>
  <si>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</si>
  <si>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</si>
  <si>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</si>
  <si>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</si>
  <si>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</si>
  <si>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</si>
  <si>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</si>
  <si>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</si>
  <si>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</si>
  <si>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</si>
  <si>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</si>
  <si>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</si>
  <si>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</si>
  <si>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</si>
  <si>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</si>
  <si>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</si>
  <si>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</si>
  <si>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</si>
  <si>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</si>
  <si>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</si>
  <si>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</si>
  <si>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</si>
  <si>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</si>
  <si>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</si>
  <si>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</si>
  <si>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</si>
  <si>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</si>
  <si>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</si>
  <si>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</si>
  <si>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</si>
  <si>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</si>
  <si>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</si>
  <si>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</si>
  <si>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</si>
  <si>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</si>
  <si>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</si>
  <si>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</si>
  <si>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</si>
  <si>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</si>
  <si>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</si>
  <si>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</si>
  <si>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</si>
  <si>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</si>
  <si>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</si>
  <si>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</si>
  <si>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</si>
  <si>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</si>
  <si>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</si>
  <si>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</si>
  <si>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</si>
  <si>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</si>
  <si>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</si>
  <si>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</si>
  <si>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</si>
  <si>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</si>
  <si>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</si>
  <si>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</si>
  <si>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</si>
  <si>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</si>
  <si>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</si>
  <si>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</si>
  <si>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</si>
  <si>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</si>
  <si>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</si>
  <si>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</si>
  <si>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</si>
  <si>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</si>
  <si>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</si>
  <si>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</si>
  <si>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</si>
  <si>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</si>
  <si>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</si>
  <si>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</si>
  <si>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</si>
  <si>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</si>
  <si>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</si>
  <si>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</si>
  <si>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</si>
  <si>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</si>
  <si>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</si>
  <si>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</si>
  <si>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</si>
  <si>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</si>
  <si>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</si>
  <si>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</si>
  <si>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</si>
  <si>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</si>
  <si>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</si>
  <si>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</si>
  <si>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</si>
  <si>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</si>
  <si>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</si>
  <si>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</si>
  <si>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</si>
  <si>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</si>
  <si>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</si>
  <si>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</si>
  <si>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</si>
  <si>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</si>
  <si>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</si>
  <si>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</si>
  <si>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</si>
  <si>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</si>
  <si>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</si>
  <si>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</si>
  <si>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</si>
  <si>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</si>
  <si>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</si>
  <si>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</si>
  <si>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</si>
  <si>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</si>
  <si>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</si>
  <si>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</si>
  <si>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</si>
  <si>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</si>
  <si>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</si>
  <si>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</si>
  <si>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</si>
  <si>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</si>
  <si>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</si>
  <si>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</si>
  <si>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</si>
  <si>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</si>
  <si>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</si>
  <si>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</si>
  <si>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</si>
  <si>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</si>
  <si>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</si>
  <si>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</si>
  <si>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</si>
  <si>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</si>
  <si>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</si>
  <si>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</si>
  <si>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</si>
  <si>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</si>
  <si>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</si>
  <si>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</si>
  <si>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</si>
  <si>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</si>
  <si>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</si>
  <si>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</si>
  <si>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</si>
  <si>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</si>
  <si>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</si>
  <si>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</si>
  <si>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</si>
  <si>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</si>
  <si>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</si>
  <si>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</si>
  <si>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</si>
  <si>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</si>
  <si>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</si>
  <si>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</si>
  <si>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</si>
  <si>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</si>
  <si>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</si>
  <si>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</si>
  <si>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</si>
  <si>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</si>
  <si>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</si>
  <si>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</si>
  <si>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</si>
  <si>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</si>
  <si>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</si>
  <si>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</si>
  <si>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</si>
  <si>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</si>
  <si>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</si>
  <si>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</si>
  <si>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</si>
  <si>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</si>
  <si>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</si>
  <si>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</si>
  <si>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</si>
  <si>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</si>
  <si>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</si>
  <si>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</si>
  <si>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</si>
  <si>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</si>
  <si>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</si>
  <si>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</si>
  <si>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</si>
  <si>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</si>
  <si>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</si>
  <si>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</si>
  <si>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</si>
  <si>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</si>
  <si>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</si>
  <si>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</si>
  <si>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</si>
  <si>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</si>
  <si>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</si>
  <si>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</si>
  <si>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</si>
  <si>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</si>
  <si>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</si>
  <si>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</si>
  <si>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</si>
  <si>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</si>
  <si>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</si>
  <si>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</si>
  <si>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</si>
  <si>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</si>
  <si>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</si>
  <si>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</si>
  <si>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</si>
  <si>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</si>
  <si>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</si>
  <si>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</si>
  <si>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</si>
  <si>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</si>
  <si>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</si>
  <si>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</si>
  <si>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</si>
  <si>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</si>
  <si>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</si>
  <si>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</si>
  <si>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</si>
  <si>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</si>
  <si>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</si>
  <si>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</si>
  <si>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</si>
  <si>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</si>
  <si>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</si>
  <si>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</si>
  <si>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</si>
  <si>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</si>
  <si>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</si>
  <si>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</si>
  <si>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</si>
  <si>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</si>
  <si>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</si>
  <si>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</si>
  <si>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</si>
  <si>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</si>
  <si>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</si>
  <si>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</si>
  <si>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</si>
  <si>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</si>
  <si>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</si>
  <si>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</si>
  <si>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</si>
  <si>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</si>
  <si>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</si>
  <si>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</si>
  <si>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</si>
  <si>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</si>
  <si>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</si>
  <si>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</si>
  <si>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</si>
  <si>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</si>
  <si>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</si>
  <si>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</si>
  <si>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</si>
  <si>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</si>
  <si>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</si>
  <si>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</si>
  <si>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</si>
  <si>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</si>
  <si>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</si>
  <si>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</si>
  <si>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</si>
  <si>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</si>
  <si>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</si>
  <si>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</si>
  <si>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</si>
  <si>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</si>
  <si>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</si>
  <si>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</si>
  <si>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</si>
  <si>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</si>
  <si>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</si>
  <si>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</si>
  <si>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</si>
  <si>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</si>
  <si>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</si>
  <si>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</si>
  <si>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</si>
  <si>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</si>
  <si>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</si>
  <si>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</si>
  <si>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</si>
  <si>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</si>
  <si>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</si>
  <si>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</si>
  <si>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</si>
  <si>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</si>
  <si>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</si>
  <si>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</si>
  <si>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</si>
  <si>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</si>
  <si>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</si>
  <si>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</si>
  <si>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</si>
  <si>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</si>
  <si>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</si>
  <si>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</si>
  <si>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</si>
  <si>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</si>
  <si>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</si>
  <si>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</si>
  <si>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</si>
  <si>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</si>
  <si>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</si>
  <si>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</si>
  <si>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</si>
  <si>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</si>
  <si>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</si>
  <si>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</si>
  <si>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</si>
  <si>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</si>
  <si>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</si>
  <si>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</si>
  <si>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</si>
  <si>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</si>
  <si>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</si>
  <si>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</si>
  <si>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</si>
  <si>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</si>
  <si>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</si>
  <si>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</si>
  <si>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</si>
  <si>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</si>
  <si>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</si>
  <si>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</si>
  <si>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</si>
  <si>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</si>
  <si>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</si>
  <si>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</si>
  <si>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</si>
  <si>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</si>
  <si>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</si>
  <si>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</si>
  <si>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</si>
  <si>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</si>
  <si>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</si>
  <si>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</si>
  <si>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</si>
  <si>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</si>
  <si>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</si>
  <si>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</si>
  <si>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</si>
  <si>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</si>
  <si>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</si>
  <si>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</si>
  <si>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</si>
  <si>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</si>
  <si>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</si>
  <si>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</si>
  <si>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</si>
  <si>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</si>
  <si>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</si>
  <si>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</si>
  <si>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</si>
  <si>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</si>
  <si>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</si>
  <si>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</si>
  <si>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</si>
  <si>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</si>
  <si>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</si>
  <si>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</si>
  <si>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</si>
  <si>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</si>
  <si>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</si>
  <si>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</si>
  <si>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</si>
  <si>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</si>
  <si>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</si>
  <si>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</si>
  <si>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</si>
  <si>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</si>
  <si>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</si>
  <si>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</si>
  <si>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</si>
  <si>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</si>
  <si>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</si>
  <si>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</si>
  <si>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</si>
  <si>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</si>
  <si>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</si>
  <si>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</si>
  <si>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</si>
  <si>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</si>
  <si>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</si>
  <si>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</si>
  <si>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</si>
  <si>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</si>
  <si>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</si>
  <si>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</si>
  <si>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</si>
  <si>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</si>
  <si>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</si>
  <si>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</si>
  <si>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</si>
  <si>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</si>
  <si>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</si>
  <si>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</si>
  <si>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</si>
  <si>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</si>
  <si>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</si>
  <si>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</si>
  <si>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</si>
  <si>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</si>
  <si>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</si>
  <si>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</si>
  <si>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</si>
  <si>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</si>
  <si>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</si>
  <si>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</si>
  <si>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</si>
  <si>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</si>
  <si>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</si>
  <si>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</si>
  <si>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</si>
  <si>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</si>
  <si>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</si>
  <si>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</si>
  <si>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</si>
  <si>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</si>
  <si>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</si>
  <si>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</si>
  <si>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</si>
  <si>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</si>
  <si>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</si>
  <si>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</si>
  <si>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</si>
  <si>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</si>
  <si>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</si>
  <si>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</si>
  <si>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</si>
  <si>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</si>
  <si>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</si>
  <si>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</si>
  <si>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</si>
  <si>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</si>
  <si>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</si>
  <si>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</si>
  <si>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</si>
  <si>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</si>
  <si>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</si>
  <si>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</si>
  <si>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</si>
  <si>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</si>
  <si>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</si>
  <si>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</si>
  <si>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</si>
  <si>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</si>
  <si>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</si>
  <si>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</si>
  <si>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</si>
  <si>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</si>
  <si>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</si>
  <si>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</si>
  <si>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</si>
  <si>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</si>
  <si>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</si>
  <si>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</si>
  <si>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</si>
  <si>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</si>
  <si>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</si>
  <si>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</si>
  <si>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</si>
  <si>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</si>
  <si>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</si>
  <si>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</si>
  <si>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</si>
  <si>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</si>
  <si>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</si>
  <si>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</si>
  <si>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</si>
  <si>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</si>
  <si>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</si>
  <si>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</si>
  <si>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</si>
  <si>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</si>
  <si>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</si>
  <si>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</si>
  <si>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</si>
  <si>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</si>
  <si>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</si>
  <si>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</si>
  <si>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</si>
  <si>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</si>
  <si>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</si>
  <si>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</si>
  <si>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</si>
  <si>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</si>
  <si>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</si>
  <si>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</si>
  <si>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</si>
  <si>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</si>
  <si>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</si>
  <si>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</si>
  <si>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</si>
  <si>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</si>
  <si>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</si>
  <si>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</si>
  <si>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</si>
  <si>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</si>
  <si>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</si>
  <si>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</si>
  <si>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</si>
  <si>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</si>
  <si>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</si>
  <si>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</si>
  <si>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</si>
  <si>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</si>
  <si>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</si>
  <si>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</si>
  <si>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</si>
  <si>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</si>
  <si>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</si>
  <si>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</si>
  <si>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</si>
  <si>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</si>
  <si>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</si>
  <si>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</si>
  <si>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</si>
  <si>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</si>
  <si>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</si>
  <si>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</si>
  <si>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</si>
  <si>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</si>
  <si>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</si>
  <si>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</si>
  <si>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</si>
  <si>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</si>
  <si>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</si>
  <si>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</si>
  <si>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</si>
  <si>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</si>
  <si>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</si>
  <si>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</si>
  <si>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</si>
  <si>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</si>
  <si>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</si>
  <si>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</si>
  <si>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</si>
  <si>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</si>
  <si>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</si>
  <si>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</si>
  <si>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</si>
  <si>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</si>
  <si>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</si>
  <si>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</si>
  <si>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</si>
  <si>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</si>
  <si>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</si>
  <si>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</si>
  <si>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</si>
  <si>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</si>
  <si>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</si>
  <si>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</si>
  <si>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</si>
  <si>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</si>
  <si>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</si>
  <si>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</si>
  <si>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</si>
  <si>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</si>
  <si>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</si>
  <si>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</si>
  <si>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</si>
  <si>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</si>
  <si>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</si>
  <si>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</si>
  <si>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</si>
  <si>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</si>
  <si>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</si>
  <si>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</si>
  <si>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</si>
  <si>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</si>
  <si>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</si>
  <si>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</si>
  <si>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</si>
  <si>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</si>
  <si>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</si>
  <si>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</si>
  <si>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</si>
  <si>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</si>
  <si>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</si>
  <si>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</si>
  <si>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</si>
  <si>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</si>
  <si>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</si>
  <si>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</si>
  <si>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</si>
  <si>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</si>
  <si>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</si>
  <si>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</si>
  <si>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</si>
  <si>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</si>
  <si>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</si>
  <si>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</si>
  <si>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</si>
  <si>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</si>
  <si>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</si>
  <si>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</si>
  <si>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</si>
  <si>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</si>
  <si>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</si>
  <si>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</si>
  <si>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</si>
  <si>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</si>
  <si>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</si>
  <si>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</si>
  <si>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</si>
  <si>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</si>
  <si>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</si>
  <si>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</si>
  <si>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</si>
  <si>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</si>
  <si>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</si>
  <si>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</si>
  <si>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</si>
  <si>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</si>
  <si>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</si>
  <si>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</si>
  <si>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</si>
  <si>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</si>
  <si>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</si>
  <si>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</si>
  <si>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</si>
  <si>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</si>
  <si>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</si>
  <si>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</si>
  <si>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</si>
  <si>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</si>
  <si>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</si>
  <si>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</si>
  <si>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</si>
  <si>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</si>
  <si>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</si>
  <si>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</si>
  <si>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</si>
  <si>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</si>
  <si>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</si>
  <si>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</si>
  <si>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</si>
  <si>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</si>
  <si>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</si>
  <si>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</si>
  <si>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</si>
  <si>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</si>
  <si>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</si>
  <si>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</si>
  <si>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</si>
  <si>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</si>
  <si>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</si>
  <si>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</si>
  <si>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</si>
  <si>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</si>
  <si>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</si>
  <si>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</si>
  <si>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</si>
  <si>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</si>
  <si>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</si>
  <si>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</si>
  <si>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</si>
  <si>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</si>
  <si>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</si>
  <si>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</si>
  <si>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</si>
  <si>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</si>
  <si>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</si>
  <si>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</si>
  <si>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</si>
  <si>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</si>
  <si>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</si>
  <si>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</si>
  <si>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</si>
  <si>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</si>
  <si>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</si>
  <si>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</si>
  <si>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</si>
  <si>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</si>
  <si>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</si>
  <si>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</si>
  <si>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</si>
  <si>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</si>
  <si>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</si>
  <si>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</si>
  <si>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</si>
  <si>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</si>
  <si>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</si>
  <si>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</si>
  <si>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</si>
  <si>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</si>
  <si>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</si>
  <si>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</si>
  <si>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</si>
  <si>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</si>
  <si>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</si>
  <si>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</si>
  <si>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</si>
  <si>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</si>
  <si>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</si>
  <si>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</si>
  <si>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</si>
  <si>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</si>
  <si>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</si>
  <si>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</si>
  <si>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</si>
  <si>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</si>
  <si>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</si>
  <si>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</si>
  <si>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</si>
  <si>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</si>
  <si>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</si>
  <si>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</si>
  <si>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</si>
  <si>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</si>
  <si>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</si>
  <si>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</si>
  <si>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</si>
  <si>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</si>
  <si>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</si>
  <si>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</si>
  <si>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</si>
  <si>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</si>
  <si>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</si>
  <si>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</si>
  <si>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</si>
  <si>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</si>
  <si>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</si>
  <si>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</si>
  <si>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</si>
  <si>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</si>
  <si>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</si>
  <si>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</si>
  <si>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</si>
  <si>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</si>
  <si>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</si>
  <si>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</si>
  <si>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</si>
  <si>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</si>
  <si>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</si>
  <si>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</si>
  <si>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</si>
  <si>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</si>
  <si>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</si>
  <si>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</si>
  <si>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</si>
  <si>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</si>
  <si>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</si>
  <si>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</si>
  <si>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</si>
  <si>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</si>
  <si>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</si>
  <si>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</si>
  <si>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</si>
  <si>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</si>
  <si>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</si>
  <si>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</si>
  <si>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</si>
  <si>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</si>
  <si>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</si>
  <si>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</si>
  <si>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</si>
  <si>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</si>
  <si>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</si>
  <si>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</si>
  <si>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</si>
  <si>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</si>
  <si>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</si>
  <si>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</si>
  <si>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</si>
  <si>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</si>
  <si>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</si>
  <si>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</si>
  <si>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</si>
  <si>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</si>
  <si>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</si>
  <si>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</si>
  <si>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</si>
  <si>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</si>
  <si>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</si>
  <si>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</si>
  <si>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</si>
  <si>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</si>
  <si>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</si>
  <si>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</si>
  <si>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</si>
  <si>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</si>
  <si>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</si>
  <si>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</si>
  <si>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</si>
  <si>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</si>
  <si>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</si>
  <si>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</si>
  <si>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</si>
  <si>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</si>
  <si>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</si>
  <si>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</si>
  <si>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</si>
  <si>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</si>
  <si>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</si>
  <si>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</si>
  <si>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</si>
  <si>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</si>
  <si>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</si>
  <si>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</si>
  <si>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</si>
  <si>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</si>
  <si>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</si>
  <si>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</si>
  <si>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</si>
  <si>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</si>
  <si>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</si>
  <si>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</si>
  <si>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</si>
  <si>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</si>
  <si>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</si>
  <si>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</si>
  <si>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</si>
  <si>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</si>
  <si>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</si>
  <si>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</si>
  <si>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</si>
  <si>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</si>
  <si>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</si>
  <si>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</si>
  <si>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</si>
  <si>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</si>
  <si>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</si>
  <si>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</si>
  <si>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</si>
  <si>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</si>
  <si>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</si>
  <si>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</si>
  <si>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</si>
  <si>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</si>
  <si>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</si>
  <si>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</si>
  <si>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</si>
  <si>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</si>
  <si>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</si>
  <si>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</si>
  <si>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</si>
  <si>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</si>
  <si>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</si>
  <si>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</si>
  <si>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</si>
  <si>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</si>
  <si>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</si>
  <si>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</si>
  <si>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</si>
  <si>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</si>
  <si>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</si>
  <si>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</si>
  <si>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</si>
  <si>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</si>
  <si>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</si>
  <si>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</si>
  <si>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</si>
  <si>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</si>
  <si>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</si>
  <si>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</si>
  <si>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</si>
  <si>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</si>
  <si>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</si>
  <si>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</si>
  <si>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</si>
  <si>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</si>
  <si>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</si>
  <si>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</si>
  <si>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</si>
  <si>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</si>
  <si>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</si>
  <si>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</si>
  <si>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</si>
  <si>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</si>
  <si>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</si>
  <si>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</si>
  <si>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</si>
  <si>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</si>
  <si>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</si>
  <si>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</si>
  <si>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</si>
  <si>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</si>
  <si>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</si>
  <si>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</si>
  <si>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</si>
  <si>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</si>
  <si>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</si>
  <si>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</si>
  <si>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</si>
  <si>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</si>
  <si>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</si>
  <si>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</si>
  <si>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</si>
  <si>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</si>
  <si>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</si>
  <si>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</si>
  <si>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</si>
  <si>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</si>
  <si>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</si>
  <si>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</si>
  <si>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</si>
  <si>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</si>
  <si>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</si>
  <si>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</si>
  <si>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</si>
  <si>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</si>
  <si>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</si>
  <si>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</si>
  <si>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</si>
  <si>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</si>
  <si>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</si>
  <si>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</si>
  <si>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</si>
  <si>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</si>
  <si>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</si>
  <si>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</si>
  <si>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</si>
  <si>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</si>
  <si>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</si>
  <si>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</si>
  <si>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</si>
  <si>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</si>
  <si>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</si>
  <si>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</si>
  <si>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</si>
  <si>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</si>
  <si>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</si>
  <si>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</si>
  <si>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</si>
  <si>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</si>
  <si>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</si>
  <si>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</si>
  <si>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</si>
  <si>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</si>
  <si>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</si>
  <si>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</si>
  <si>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</si>
  <si>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</si>
  <si>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</si>
  <si>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</si>
  <si>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</si>
  <si>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</si>
  <si>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</si>
  <si>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</si>
  <si>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</si>
  <si>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</si>
  <si>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</si>
  <si>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</si>
  <si>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</si>
  <si>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</si>
  <si>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</si>
  <si>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</si>
  <si>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</si>
  <si>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</si>
  <si>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</si>
  <si>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</si>
  <si>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</si>
  <si>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</si>
  <si>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</si>
  <si>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</si>
  <si>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</si>
  <si>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</si>
  <si>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</si>
  <si>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</si>
  <si>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</si>
  <si>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</si>
  <si>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</si>
  <si>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</si>
  <si>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</si>
  <si>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</si>
  <si>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</si>
  <si>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</si>
  <si>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</si>
  <si>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</si>
  <si>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</si>
  <si>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</si>
  <si>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</si>
  <si>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</si>
  <si>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</si>
  <si>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</si>
  <si>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</si>
  <si>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</si>
  <si>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</si>
  <si>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</si>
  <si>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</si>
  <si>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</si>
  <si>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</si>
  <si>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</si>
  <si>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</si>
  <si>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</si>
  <si>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</si>
  <si>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</si>
  <si>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</si>
  <si>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</si>
  <si>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</si>
  <si>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</si>
  <si>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</si>
  <si>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</si>
  <si>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</si>
  <si>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</si>
  <si>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</si>
  <si>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</si>
  <si>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</si>
  <si>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</si>
  <si>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</si>
  <si>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</si>
  <si>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</si>
  <si>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</si>
  <si>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</si>
  <si>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</si>
  <si>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</si>
  <si>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</si>
  <si>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</si>
  <si>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</si>
  <si>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</si>
  <si>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</si>
  <si>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</si>
  <si>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</si>
  <si>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</si>
  <si>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</si>
  <si>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</si>
  <si>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</si>
  <si>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</si>
  <si>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</si>
  <si>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</si>
  <si>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</si>
  <si>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</si>
  <si>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</si>
  <si>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</si>
  <si>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</si>
  <si>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</si>
  <si>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</si>
  <si>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</si>
  <si>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</si>
  <si>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</si>
  <si>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</si>
  <si>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</si>
  <si>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</si>
  <si>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</si>
  <si>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</si>
  <si>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</si>
  <si>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</si>
  <si>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</si>
  <si>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</si>
  <si>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</si>
  <si>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</si>
  <si>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</si>
  <si>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</si>
  <si>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</si>
  <si>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</si>
  <si>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</si>
  <si>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</si>
  <si>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</si>
  <si>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</si>
  <si>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</si>
  <si>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</si>
  <si>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</si>
  <si>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</si>
  <si>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</si>
  <si>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</si>
  <si>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</si>
  <si>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</si>
  <si>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</si>
  <si>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</si>
  <si>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</si>
  <si>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</si>
  <si>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</si>
  <si>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</si>
  <si>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</si>
  <si>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</si>
  <si>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</si>
  <si>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</si>
  <si>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</si>
  <si>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</si>
  <si>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</si>
  <si>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</si>
  <si>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</si>
  <si>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</si>
  <si>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</si>
  <si>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</si>
  <si>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</si>
  <si>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</si>
  <si>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</si>
  <si>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</si>
  <si>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</si>
  <si>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</si>
  <si>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</si>
  <si>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</si>
  <si>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</si>
  <si>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</si>
  <si>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</si>
  <si>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</si>
  <si>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</si>
  <si>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</si>
  <si>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</si>
  <si>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</si>
  <si>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</si>
  <si>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</si>
  <si>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</si>
  <si>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</si>
  <si>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</si>
  <si>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</si>
  <si>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</si>
  <si>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</si>
  <si>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</si>
  <si>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</si>
  <si>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</si>
  <si>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</si>
  <si>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</si>
  <si>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</si>
  <si>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</si>
  <si>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</si>
  <si>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</si>
  <si>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</si>
  <si>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</si>
  <si>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</si>
  <si>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</si>
  <si>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</si>
  <si>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</si>
  <si>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</si>
  <si>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</si>
  <si>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</si>
  <si>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</si>
  <si>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</si>
  <si>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</si>
  <si>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</si>
  <si>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</si>
  <si>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</si>
  <si>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</si>
  <si>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</si>
  <si>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</si>
  <si>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</si>
  <si>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</si>
  <si>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</si>
  <si>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</si>
  <si>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</si>
  <si>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</si>
  <si>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</si>
  <si>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</si>
  <si>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</si>
  <si>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</si>
  <si>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</si>
  <si>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</si>
  <si>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</si>
  <si>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</si>
  <si>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</si>
  <si>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</si>
  <si>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</si>
  <si>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</si>
  <si>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</si>
  <si>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</si>
  <si>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</si>
  <si>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</si>
  <si>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</si>
  <si>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</si>
  <si>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</si>
  <si>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</si>
  <si>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</si>
  <si>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</si>
  <si>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</si>
  <si>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</si>
  <si>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</si>
  <si>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</si>
  <si>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</si>
  <si>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</si>
  <si>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</si>
  <si>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</si>
  <si>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</si>
  <si>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</si>
  <si>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</si>
  <si>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</si>
  <si>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</si>
  <si>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</si>
  <si>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</si>
  <si>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</si>
  <si>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</si>
  <si>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</si>
  <si>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</si>
  <si>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</si>
  <si>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</si>
  <si>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</si>
  <si>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</si>
  <si>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</si>
  <si>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</si>
  <si>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</si>
  <si>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</si>
  <si>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</si>
  <si>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</si>
  <si>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</si>
  <si>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</si>
  <si>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</si>
  <si>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</si>
  <si>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</si>
  <si>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</si>
  <si>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</si>
  <si>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</si>
  <si>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</si>
  <si>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</si>
  <si>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</si>
  <si>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</si>
  <si>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</si>
  <si>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</si>
  <si>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</si>
  <si>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</si>
  <si>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</si>
  <si>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</si>
  <si>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</si>
  <si>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</si>
  <si>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</si>
  <si>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</si>
  <si>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</si>
  <si>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</si>
  <si>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</si>
  <si>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</si>
  <si>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</si>
  <si>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</si>
  <si>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</si>
  <si>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</si>
  <si>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</si>
  <si>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</si>
  <si>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</si>
  <si>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</si>
  <si>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</si>
  <si>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</si>
  <si>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</si>
  <si>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</si>
  <si>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</si>
  <si>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</si>
  <si>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</si>
  <si>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</si>
  <si>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</si>
  <si>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</si>
  <si>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</si>
  <si>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</si>
  <si>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</si>
  <si>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</si>
  <si>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</si>
  <si>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</si>
  <si>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</si>
  <si>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</si>
  <si>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</si>
  <si>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</si>
  <si>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</si>
  <si>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</si>
  <si>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</si>
  <si>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</si>
  <si>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</si>
  <si>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</si>
  <si>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</si>
  <si>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</si>
  <si>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</si>
  <si>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</si>
  <si>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</si>
  <si>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</si>
  <si>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</si>
  <si>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</si>
  <si>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</si>
  <si>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</si>
  <si>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</si>
  <si>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</si>
  <si>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</si>
  <si>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</si>
  <si>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</si>
  <si>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</si>
  <si>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</si>
  <si>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</si>
  <si>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</si>
  <si>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</si>
  <si>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</si>
  <si>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</si>
  <si>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</si>
  <si>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</si>
  <si>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</si>
  <si>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</si>
  <si>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</si>
  <si>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</si>
  <si>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</si>
  <si>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</si>
  <si>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</si>
  <si>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</si>
  <si>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</si>
  <si>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</si>
  <si>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</si>
  <si>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</si>
  <si>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</si>
  <si>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</si>
  <si>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</si>
  <si>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</si>
  <si>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</si>
  <si>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</si>
  <si>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</si>
  <si>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</si>
  <si>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</si>
  <si>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</si>
  <si>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</si>
  <si>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</si>
  <si>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</si>
  <si>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</si>
  <si>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</si>
  <si>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</si>
  <si>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</si>
  <si>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</si>
  <si>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</si>
  <si>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</si>
  <si>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</si>
  <si>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</si>
  <si>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</si>
  <si>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</si>
  <si>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</si>
  <si>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</si>
  <si>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</si>
  <si>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</si>
  <si>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</si>
  <si>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</si>
  <si>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</si>
  <si>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</si>
  <si>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</si>
  <si>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</si>
  <si>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</si>
  <si>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</si>
  <si>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</si>
  <si>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</si>
  <si>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</si>
  <si>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</si>
  <si>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</si>
  <si>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</si>
  <si>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</si>
  <si>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</si>
  <si>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</si>
  <si>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</si>
  <si>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</si>
  <si>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</si>
  <si>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</si>
  <si>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</si>
  <si>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</si>
  <si>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</si>
  <si>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</si>
  <si>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</si>
  <si>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</si>
  <si>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</si>
  <si>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</si>
  <si>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</si>
  <si>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</si>
  <si>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</si>
  <si>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</si>
  <si>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</si>
  <si>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</si>
  <si>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</si>
  <si>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</si>
  <si>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</si>
  <si>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</si>
  <si>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</si>
  <si>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</si>
  <si>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</si>
  <si>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</si>
  <si>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</si>
  <si>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</si>
  <si>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</si>
  <si>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</si>
  <si>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</si>
  <si>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</si>
  <si>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</si>
  <si>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</si>
  <si>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</si>
  <si>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</si>
  <si>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</si>
  <si>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</si>
  <si>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</si>
  <si>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</si>
  <si>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</si>
  <si>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</si>
  <si>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</si>
  <si>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</si>
  <si>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</si>
  <si>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</si>
  <si>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</si>
  <si>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</si>
  <si>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</si>
  <si>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</si>
  <si>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</si>
  <si>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</si>
  <si>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</si>
  <si>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</si>
  <si>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</si>
  <si>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</si>
  <si>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</si>
  <si>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</si>
  <si>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</si>
  <si>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</si>
  <si>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</si>
  <si>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</si>
  <si>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</si>
  <si>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</si>
  <si>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</si>
  <si>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</si>
  <si>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</si>
  <si>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</si>
  <si>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</si>
  <si>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</si>
  <si>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</si>
  <si>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</si>
  <si>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</si>
  <si>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</si>
  <si>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</si>
  <si>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</si>
  <si>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</si>
  <si>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</si>
  <si>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</si>
  <si>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</si>
  <si>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</si>
  <si>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</si>
  <si>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</si>
  <si>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</si>
  <si>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</si>
  <si>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</si>
  <si>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</si>
  <si>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</si>
  <si>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</si>
  <si>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</si>
  <si>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</si>
  <si>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</si>
  <si>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</si>
  <si>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</si>
  <si>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</si>
  <si>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</si>
  <si>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</si>
  <si>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</si>
  <si>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</si>
  <si>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</si>
  <si>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</si>
  <si>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</si>
  <si>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</si>
  <si>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</si>
  <si>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</si>
  <si>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</si>
  <si>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</si>
  <si>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</si>
  <si>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</si>
  <si>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</si>
  <si>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</si>
  <si>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</si>
  <si>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</si>
  <si>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</si>
  <si>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</si>
  <si>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</si>
  <si>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</si>
  <si>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</si>
  <si>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</si>
  <si>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</si>
  <si>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</si>
  <si>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</si>
  <si>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</si>
  <si>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</si>
  <si>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</si>
  <si>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</si>
  <si>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</si>
  <si>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</si>
  <si>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</si>
  <si>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</si>
  <si>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</si>
  <si>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</si>
  <si>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</si>
  <si>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</si>
  <si>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</si>
  <si>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</si>
  <si>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</si>
  <si>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</si>
  <si>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</si>
  <si>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</si>
  <si>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</si>
  <si>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</si>
  <si>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</si>
  <si>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</si>
  <si>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</si>
  <si>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</si>
  <si>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</si>
  <si>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</si>
  <si>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</si>
  <si>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</si>
  <si>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</si>
  <si>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</si>
  <si>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</si>
  <si>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</si>
  <si>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</si>
  <si>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</si>
  <si>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</si>
  <si>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</si>
  <si>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</si>
  <si>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</si>
  <si>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</si>
  <si>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</si>
  <si>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</si>
  <si>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</si>
  <si>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</si>
  <si>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</si>
  <si>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</si>
  <si>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</si>
  <si>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</si>
  <si>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</si>
  <si>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</si>
  <si>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</si>
  <si>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</si>
  <si>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</si>
  <si>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</si>
  <si>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</si>
  <si>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</si>
  <si>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</si>
  <si>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</si>
  <si>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</si>
  <si>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</si>
  <si>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</si>
  <si>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</si>
  <si>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</si>
  <si>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</si>
  <si>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</si>
  <si>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</si>
  <si>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</si>
  <si>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</si>
  <si>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</si>
  <si>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</si>
  <si>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</si>
  <si>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</si>
  <si>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</si>
  <si>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</si>
  <si>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</si>
  <si>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</si>
  <si>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</si>
  <si>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</si>
  <si>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</si>
  <si>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</si>
  <si>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</si>
  <si>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</si>
  <si>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</si>
  <si>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</si>
  <si>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</si>
  <si>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</si>
  <si>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</si>
  <si>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</si>
  <si>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</si>
  <si>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</si>
  <si>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</si>
  <si>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</si>
  <si>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</si>
  <si>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</si>
  <si>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</si>
  <si>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</si>
  <si>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</si>
  <si>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</si>
  <si>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</si>
  <si>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</si>
  <si>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</si>
  <si>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</si>
  <si>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</si>
  <si>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</si>
  <si>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</si>
  <si>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</si>
  <si>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</si>
  <si>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</si>
  <si>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</si>
  <si>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</si>
  <si>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</si>
  <si>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</si>
  <si>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</si>
  <si>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</si>
  <si>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</si>
  <si>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</si>
  <si>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</si>
  <si>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</si>
  <si>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</si>
  <si>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</si>
  <si>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</si>
  <si>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</si>
  <si>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</si>
  <si>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</si>
  <si>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</si>
  <si>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</si>
  <si>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</si>
  <si>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</si>
  <si>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</si>
  <si>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</si>
  <si>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</si>
  <si>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</si>
  <si>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</si>
  <si>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</si>
  <si>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</si>
  <si>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</si>
  <si>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</si>
  <si>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</si>
  <si>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</si>
  <si>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</si>
  <si>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</si>
  <si>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</si>
  <si>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</si>
  <si>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</si>
  <si>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</si>
  <si>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</si>
  <si>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</si>
  <si>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</si>
  <si>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</si>
  <si>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</si>
  <si>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</si>
  <si>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</si>
  <si>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</si>
  <si>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</si>
  <si>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</si>
  <si>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</si>
  <si>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</si>
  <si>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</si>
  <si>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</si>
  <si>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</si>
  <si>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</si>
  <si>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</si>
  <si>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</si>
  <si>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</si>
  <si>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</si>
  <si>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</si>
  <si>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</si>
  <si>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</si>
  <si>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</si>
  <si>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</si>
  <si>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</si>
  <si>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</si>
  <si>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</si>
  <si>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</si>
  <si>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</si>
  <si>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</si>
  <si>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</si>
  <si>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</si>
  <si>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</si>
  <si>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</si>
  <si>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</si>
  <si>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</si>
  <si>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</si>
  <si>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</si>
  <si>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</si>
  <si>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</si>
  <si>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</si>
  <si>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</si>
  <si>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</si>
  <si>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</si>
  <si>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</si>
  <si>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</si>
  <si>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</si>
  <si>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</si>
  <si>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</si>
  <si>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</si>
  <si>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</si>
  <si>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</si>
  <si>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</si>
  <si>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</si>
  <si>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</si>
  <si>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</si>
  <si>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</si>
  <si>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</si>
  <si>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</si>
  <si>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</si>
  <si>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</si>
  <si>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</si>
  <si>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</si>
  <si>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</si>
  <si>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</si>
  <si>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</si>
  <si>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</si>
  <si>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</si>
  <si>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</si>
  <si>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</si>
  <si>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</si>
  <si>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</si>
  <si>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</si>
  <si>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</si>
  <si>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</si>
  <si>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</si>
  <si>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</si>
  <si>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</si>
  <si>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</si>
  <si>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</si>
  <si>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</si>
  <si>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</si>
  <si>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</si>
  <si>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</si>
  <si>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</si>
  <si>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</si>
  <si>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</si>
  <si>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</si>
  <si>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</si>
  <si>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</si>
  <si>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</si>
  <si>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</si>
  <si>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</si>
  <si>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</si>
  <si>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</si>
  <si>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</si>
  <si>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</si>
  <si>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</si>
  <si>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</si>
  <si>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</si>
  <si>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</si>
  <si>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</si>
  <si>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</si>
  <si>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</si>
  <si>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</si>
  <si>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</si>
  <si>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</si>
  <si>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</si>
  <si>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</si>
  <si>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</si>
  <si>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</si>
  <si>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</si>
  <si>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</si>
  <si>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</si>
  <si>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</si>
  <si>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</si>
  <si>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</si>
  <si>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</si>
  <si>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</si>
  <si>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</si>
  <si>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</si>
  <si>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</si>
  <si>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</si>
  <si>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</si>
  <si>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</si>
  <si>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</si>
  <si>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</si>
  <si>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</si>
  <si>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</si>
  <si>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</si>
  <si>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</si>
  <si>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</si>
  <si>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</si>
  <si>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</si>
  <si>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</si>
  <si>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</si>
  <si>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</si>
  <si>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</si>
  <si>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</si>
  <si>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</si>
  <si>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</si>
  <si>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</si>
  <si>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</si>
  <si>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</si>
  <si>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</si>
  <si>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</si>
  <si>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</si>
  <si>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</si>
  <si>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</si>
  <si>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</si>
  <si>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</si>
  <si>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</si>
  <si>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</si>
  <si>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</si>
  <si>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</si>
  <si>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</si>
  <si>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</si>
  <si>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</si>
  <si>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</si>
  <si>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</si>
  <si>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</si>
  <si>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</si>
  <si>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</si>
  <si>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</si>
  <si>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</si>
  <si>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</si>
  <si>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</si>
  <si>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</si>
  <si>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</si>
  <si>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</si>
  <si>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</si>
  <si>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</si>
  <si>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</si>
  <si>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</si>
  <si>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</si>
  <si>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</si>
  <si>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</si>
  <si>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</si>
  <si>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</si>
  <si>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</si>
  <si>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</si>
  <si>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</si>
  <si>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</si>
  <si>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</si>
  <si>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</si>
  <si>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</si>
  <si>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</si>
  <si>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</si>
  <si>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</si>
  <si>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</si>
  <si>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</si>
  <si>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</si>
  <si>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</si>
  <si>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</si>
  <si>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</si>
  <si>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</si>
  <si>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</si>
  <si>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</si>
  <si>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</si>
  <si>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</si>
  <si>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</si>
  <si>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</si>
  <si>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</si>
  <si>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</si>
  <si>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</si>
  <si>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</si>
  <si>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</si>
  <si>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</si>
  <si>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</si>
  <si>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</si>
  <si>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</si>
  <si>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</si>
  <si>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</si>
  <si>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</si>
  <si>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</si>
  <si>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</si>
  <si>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</si>
  <si>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</si>
  <si>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</si>
  <si>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</si>
  <si>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</si>
  <si>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</si>
  <si>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</si>
  <si>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</si>
  <si>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</si>
  <si>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</si>
  <si>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</si>
  <si>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</si>
  <si>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</si>
  <si>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</si>
  <si>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</si>
  <si>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</si>
  <si>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</si>
  <si>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</si>
  <si>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</si>
  <si>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</si>
  <si>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</si>
  <si>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</si>
  <si>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</si>
  <si>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</si>
  <si>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</si>
  <si>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</si>
  <si>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</si>
  <si>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</si>
  <si>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</si>
  <si>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</si>
  <si>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</si>
  <si>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</si>
  <si>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</si>
  <si>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</si>
  <si>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</si>
  <si>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</si>
  <si>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</si>
  <si>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</si>
  <si>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</si>
  <si>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</si>
  <si>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</si>
  <si>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</si>
  <si>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</si>
  <si>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</si>
  <si>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</si>
  <si>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</si>
  <si>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</si>
  <si>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</si>
  <si>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</si>
  <si>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</si>
  <si>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</si>
  <si>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</si>
  <si>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</si>
  <si>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</si>
  <si>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</si>
  <si>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</si>
  <si>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</si>
  <si>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</si>
  <si>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</si>
  <si>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</si>
  <si>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</si>
  <si>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</si>
  <si>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</si>
  <si>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</si>
  <si>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</si>
  <si>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</si>
  <si>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</si>
  <si>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</si>
  <si>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</si>
  <si>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</si>
  <si>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</si>
  <si>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</si>
  <si>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</si>
  <si>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</si>
  <si>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</si>
  <si>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</si>
  <si>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</si>
  <si>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</si>
  <si>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</si>
  <si>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</si>
  <si>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</si>
  <si>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</si>
  <si>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</si>
  <si>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</si>
  <si>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</si>
  <si>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</si>
  <si>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</si>
  <si>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</si>
  <si>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</si>
  <si>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</si>
  <si>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</si>
  <si>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</si>
  <si>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</si>
  <si>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</si>
  <si>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</si>
  <si>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</si>
  <si>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</si>
  <si>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</si>
  <si>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</si>
  <si>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</si>
  <si>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</si>
  <si>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</si>
  <si>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</si>
  <si>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</si>
  <si>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</si>
  <si>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</si>
  <si>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</si>
  <si>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</si>
  <si>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</si>
  <si>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</si>
  <si>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</si>
  <si>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</si>
  <si>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</si>
  <si>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</si>
  <si>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</si>
  <si>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</si>
  <si>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</si>
  <si>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</si>
  <si>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</si>
  <si>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</si>
  <si>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</si>
  <si>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</si>
  <si>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</si>
  <si>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</si>
  <si>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</si>
  <si>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</si>
  <si>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</si>
  <si>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</si>
  <si>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</si>
  <si>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</si>
  <si>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</si>
  <si>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</si>
  <si>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</si>
  <si>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</si>
  <si>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</si>
  <si>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</si>
  <si>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</si>
  <si>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</si>
  <si>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</si>
  <si>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</si>
  <si>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</si>
  <si>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</si>
  <si>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</si>
  <si>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</si>
  <si>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</si>
  <si>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</si>
  <si>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</si>
  <si>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</si>
  <si>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</si>
  <si>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</si>
  <si>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</si>
  <si>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</si>
  <si>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</si>
  <si>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</si>
  <si>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</si>
  <si>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</si>
  <si>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</si>
  <si>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</si>
  <si>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</si>
  <si>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</si>
  <si>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</si>
  <si>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</si>
  <si>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</si>
  <si>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</si>
  <si>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</si>
  <si>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</si>
  <si>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</si>
  <si>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</si>
  <si>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</si>
  <si>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</si>
  <si>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</si>
  <si>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</si>
  <si>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</si>
  <si>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</si>
  <si>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</si>
  <si>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</si>
  <si>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</si>
  <si>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</si>
  <si>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</si>
  <si>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</si>
  <si>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</si>
  <si>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</si>
  <si>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</si>
  <si>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</si>
  <si>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</si>
  <si>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</si>
  <si>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</si>
  <si>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</si>
  <si>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</si>
  <si>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</si>
  <si>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</si>
  <si>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</si>
  <si>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</si>
  <si>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</si>
  <si>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</si>
  <si>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</si>
  <si>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</si>
  <si>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</si>
  <si>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</si>
  <si>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</si>
  <si>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</si>
  <si>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</si>
  <si>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</si>
  <si>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</si>
  <si>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</si>
  <si>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</si>
  <si>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</si>
  <si>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</si>
  <si>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</si>
  <si>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</si>
  <si>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</si>
  <si>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</si>
  <si>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</si>
  <si>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</si>
  <si>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</si>
  <si>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</si>
  <si>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</si>
  <si>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</si>
  <si>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</si>
  <si>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</si>
  <si>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</si>
  <si>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</si>
  <si>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</si>
  <si>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</si>
  <si>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</si>
  <si>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</si>
  <si>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</si>
  <si>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</si>
  <si>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</si>
  <si>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</si>
  <si>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</si>
  <si>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</si>
  <si>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</si>
  <si>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</si>
  <si>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</si>
  <si>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</si>
  <si>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</si>
  <si>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</si>
  <si>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</si>
  <si>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</si>
  <si>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</si>
  <si>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</si>
  <si>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</si>
  <si>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</si>
  <si>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</si>
  <si>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</si>
  <si>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</si>
  <si>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</si>
  <si>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</si>
  <si>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</si>
  <si>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</si>
  <si>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</si>
  <si>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</si>
  <si>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</si>
  <si>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</si>
  <si>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</si>
  <si>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</si>
  <si>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</si>
  <si>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</si>
  <si>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</si>
  <si>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</si>
  <si>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</si>
  <si>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</si>
  <si>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</si>
  <si>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</si>
  <si>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</si>
  <si>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</si>
  <si>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</si>
  <si>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</si>
  <si>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</si>
  <si>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</si>
  <si>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</si>
  <si>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</si>
  <si>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</si>
  <si>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</si>
  <si>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</si>
  <si>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</si>
  <si>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</si>
  <si>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</si>
  <si>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</si>
  <si>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</si>
  <si>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</si>
  <si>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</si>
  <si>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</si>
  <si>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</si>
  <si>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</si>
  <si>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</si>
  <si>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</si>
  <si>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</si>
  <si>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</si>
  <si>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</si>
  <si>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</si>
  <si>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</si>
  <si>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</si>
  <si>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</si>
  <si>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</si>
  <si>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</si>
  <si>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</si>
  <si>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</si>
  <si>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</si>
  <si>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</si>
  <si>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</si>
  <si>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</si>
  <si>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</si>
  <si>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</si>
  <si>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</si>
  <si>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</si>
  <si>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</si>
  <si>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</si>
  <si>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</si>
  <si>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</si>
  <si>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</si>
  <si>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</si>
  <si>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</si>
  <si>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</si>
  <si>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</si>
  <si>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</si>
  <si>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</si>
  <si>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</si>
  <si>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</si>
  <si>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</si>
  <si>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</si>
  <si>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</si>
  <si>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</si>
  <si>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</si>
  <si>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</si>
  <si>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</si>
  <si>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</si>
  <si>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</si>
  <si>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</si>
  <si>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</si>
  <si>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</si>
  <si>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</si>
  <si>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</si>
  <si>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</si>
  <si>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</si>
  <si>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</si>
  <si>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</si>
  <si>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</si>
  <si>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</si>
  <si>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</si>
  <si>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</si>
  <si>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</si>
  <si>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</si>
  <si>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</si>
  <si>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</si>
  <si>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</si>
  <si>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</si>
  <si>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</si>
  <si>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</si>
  <si>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</si>
  <si>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</si>
  <si>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</si>
  <si>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</si>
  <si>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</si>
  <si>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</si>
  <si>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</si>
  <si>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</si>
  <si>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</si>
  <si>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</si>
  <si>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</si>
  <si>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</si>
  <si>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</si>
  <si>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</si>
  <si>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</si>
  <si>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</si>
  <si>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</si>
  <si>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</si>
  <si>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</si>
  <si>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</si>
  <si>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</si>
  <si>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</si>
  <si>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</si>
  <si>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</si>
  <si>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</si>
  <si>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</si>
  <si>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</si>
  <si>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</si>
  <si>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</si>
  <si>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</si>
  <si>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</si>
  <si>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</si>
  <si>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</si>
  <si>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</si>
  <si>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</si>
  <si>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</si>
  <si>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</si>
  <si>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</si>
  <si>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</si>
  <si>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</si>
  <si>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</si>
  <si>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</si>
  <si>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</si>
  <si>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</si>
  <si>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</si>
  <si>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</si>
  <si>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</si>
  <si>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</si>
  <si>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</si>
  <si>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</si>
  <si>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</si>
  <si>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</si>
  <si>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</si>
  <si>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</si>
  <si>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</si>
  <si>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</si>
  <si>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</si>
  <si>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</si>
  <si>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</si>
  <si>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</si>
  <si>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</si>
  <si>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</si>
  <si>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</si>
  <si>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</si>
  <si>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</si>
  <si>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</si>
  <si>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</si>
  <si>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</si>
  <si>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</si>
  <si>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</si>
  <si>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</si>
  <si>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</si>
  <si>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</si>
  <si>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</si>
  <si>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</si>
  <si>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</si>
  <si>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</si>
  <si>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</si>
  <si>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</si>
  <si>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</si>
  <si>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</si>
  <si>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</si>
  <si>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</si>
  <si>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</si>
  <si>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</si>
  <si>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</si>
  <si>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</si>
  <si>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</si>
  <si>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</si>
  <si>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</si>
  <si>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</si>
  <si>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</si>
  <si>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</si>
  <si>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</si>
  <si>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</si>
  <si>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</si>
  <si>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</si>
  <si>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</si>
  <si>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</si>
  <si>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</si>
  <si>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</si>
  <si>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</si>
  <si>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</si>
  <si>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</si>
  <si>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</si>
  <si>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</si>
  <si>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</si>
  <si>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</si>
  <si>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</si>
  <si>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</si>
  <si>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</si>
  <si>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</si>
  <si>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</si>
  <si>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</si>
  <si>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</si>
  <si>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</si>
  <si>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</si>
  <si>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</si>
  <si>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</si>
  <si>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</si>
  <si>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</si>
  <si>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</si>
  <si>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</si>
  <si>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</si>
  <si>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</si>
  <si>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</si>
  <si>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</si>
  <si>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</si>
  <si>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</si>
  <si>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</si>
  <si>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</si>
  <si>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</si>
  <si>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</si>
  <si>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</si>
  <si>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</si>
  <si>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</si>
  <si>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</si>
  <si>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</si>
  <si>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</si>
  <si>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</si>
  <si>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</si>
  <si>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</si>
  <si>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</si>
  <si>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</si>
  <si>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</si>
  <si>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</si>
  <si>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</si>
  <si>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</si>
  <si>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</si>
  <si>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</si>
  <si>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</si>
  <si>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</si>
  <si>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</si>
  <si>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</si>
  <si>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</si>
  <si>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</si>
  <si>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</si>
  <si>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</si>
  <si>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</si>
  <si>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</si>
  <si>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</si>
  <si>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</si>
  <si>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</si>
  <si>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</si>
  <si>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</si>
  <si>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</si>
  <si>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</si>
  <si>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</si>
  <si>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</si>
  <si>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</si>
  <si>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</si>
  <si>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</si>
  <si>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</si>
  <si>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</si>
  <si>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</si>
  <si>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</si>
  <si>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</si>
  <si>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</si>
  <si>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</si>
  <si>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</si>
  <si>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</si>
  <si>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</si>
  <si>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</si>
  <si>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</si>
  <si>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</si>
  <si>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</si>
  <si>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</si>
  <si>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</si>
  <si>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</si>
  <si>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</si>
  <si>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</si>
  <si>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</si>
  <si>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</si>
  <si>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</si>
  <si>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</si>
  <si>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</si>
  <si>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</si>
  <si>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</si>
  <si>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</si>
  <si>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</si>
  <si>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</si>
  <si>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</si>
  <si>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</si>
  <si>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</si>
  <si>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</si>
  <si>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</si>
  <si>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</si>
  <si>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</si>
  <si>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</si>
  <si>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</si>
  <si>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</si>
  <si>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</si>
  <si>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</si>
  <si>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</si>
  <si>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</si>
  <si>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</si>
  <si>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</si>
  <si>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</si>
  <si>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</si>
  <si>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</si>
  <si>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</si>
  <si>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</si>
  <si>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</si>
  <si>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</si>
  <si>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</si>
  <si>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</si>
  <si>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</si>
  <si>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</si>
  <si>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</si>
  <si>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</si>
  <si>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</si>
  <si>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</si>
  <si>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</si>
  <si>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</si>
  <si>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</si>
  <si>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</si>
  <si>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</si>
  <si>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</si>
  <si>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</si>
  <si>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</si>
  <si>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</si>
  <si>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</si>
  <si>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</si>
  <si>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</si>
  <si>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</si>
  <si>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</si>
  <si>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</si>
  <si>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</si>
  <si>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</si>
  <si>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</si>
  <si>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</si>
  <si>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</si>
  <si>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</si>
  <si>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</si>
  <si>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</si>
  <si>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</si>
  <si>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</si>
  <si>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</si>
  <si>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</si>
  <si>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</si>
  <si>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</si>
  <si>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</si>
  <si>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</si>
  <si>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</si>
  <si>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</si>
  <si>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</si>
  <si>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</si>
  <si>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</si>
  <si>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</si>
  <si>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</si>
  <si>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</si>
  <si>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</si>
  <si>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</si>
  <si>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</si>
  <si>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</si>
  <si>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</si>
  <si>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</si>
  <si>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</si>
  <si>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</si>
  <si>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</si>
  <si>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</si>
  <si>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</si>
  <si>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</si>
  <si>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</si>
  <si>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</si>
  <si>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</si>
  <si>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</si>
  <si>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</si>
  <si>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</si>
  <si>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</si>
  <si>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</si>
  <si>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</si>
  <si>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</si>
  <si>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</si>
  <si>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</si>
  <si>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</si>
  <si>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</si>
  <si>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</si>
  <si>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</si>
  <si>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</si>
  <si>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</si>
  <si>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</si>
  <si>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</si>
  <si>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</si>
  <si>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</si>
  <si>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</si>
  <si>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</si>
  <si>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</si>
  <si>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</si>
  <si>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</si>
  <si>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</si>
  <si>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</si>
  <si>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</si>
  <si>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</si>
  <si>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</si>
  <si>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</si>
  <si>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</si>
  <si>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</si>
  <si>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</si>
  <si>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</si>
  <si>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</si>
  <si>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</si>
  <si>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</si>
  <si>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</si>
  <si>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</si>
  <si>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</si>
  <si>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</si>
  <si>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</si>
  <si>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</si>
  <si>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</si>
  <si>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</si>
  <si>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</si>
  <si>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</si>
  <si>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</si>
  <si>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</si>
  <si>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</si>
  <si>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</si>
  <si>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</si>
  <si>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</si>
  <si>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</si>
  <si>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</si>
  <si>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</si>
  <si>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</si>
  <si>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</si>
  <si>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</si>
  <si>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</si>
  <si>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</si>
  <si>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</si>
  <si>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</si>
  <si>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</si>
  <si>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</si>
  <si>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</si>
  <si>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</si>
  <si>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</si>
  <si>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</si>
  <si>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</si>
  <si>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</si>
  <si>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</si>
  <si>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</si>
  <si>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</si>
  <si>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</si>
  <si>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</si>
  <si>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</si>
  <si>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</si>
  <si>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</si>
  <si>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</si>
  <si>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</si>
  <si>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</si>
  <si>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</si>
  <si>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</si>
  <si>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</si>
  <si>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</si>
  <si>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</si>
  <si>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</si>
  <si>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</si>
  <si>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</si>
  <si>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</si>
  <si>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</si>
  <si>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</si>
  <si>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</si>
  <si>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</si>
  <si>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</si>
  <si>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</si>
  <si>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</si>
  <si>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</si>
  <si>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</si>
  <si>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</si>
  <si>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</si>
  <si>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</si>
  <si>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</si>
  <si>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</si>
  <si>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</si>
  <si>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</si>
  <si>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</si>
  <si>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</si>
  <si>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</si>
  <si>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</si>
  <si>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</si>
  <si>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</si>
  <si>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</si>
  <si>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</si>
  <si>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</si>
  <si>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</si>
  <si>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</si>
  <si>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</si>
  <si>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</si>
  <si>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</si>
  <si>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</si>
  <si>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</si>
  <si>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</si>
  <si>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</si>
  <si>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</si>
  <si>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</si>
  <si>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</si>
  <si>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</si>
  <si>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</si>
  <si>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</si>
  <si>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</si>
  <si>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</si>
  <si>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</si>
  <si>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</si>
  <si>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</si>
  <si>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</si>
  <si>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</si>
  <si>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</si>
  <si>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</si>
  <si>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</si>
  <si>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</si>
  <si>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</si>
  <si>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</si>
  <si>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</si>
  <si>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</si>
  <si>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</si>
  <si>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</si>
  <si>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</si>
  <si>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</si>
  <si>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</si>
  <si>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</si>
  <si>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</si>
  <si>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</si>
  <si>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</si>
  <si>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</si>
  <si>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</si>
  <si>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</si>
  <si>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</si>
  <si>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</si>
  <si>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</si>
  <si>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</si>
  <si>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</si>
  <si>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</si>
  <si>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</si>
  <si>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</si>
  <si>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</si>
  <si>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</si>
  <si>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</si>
  <si>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</si>
  <si>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</si>
  <si>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</si>
  <si>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</si>
  <si>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</si>
  <si>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</si>
  <si>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</si>
  <si>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</si>
  <si>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</si>
  <si>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</si>
  <si>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</si>
  <si>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</si>
  <si>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</si>
  <si>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</si>
  <si>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</si>
  <si>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</si>
  <si>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</si>
  <si>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</si>
  <si>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</si>
  <si>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</si>
  <si>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</si>
  <si>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</si>
  <si>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</si>
  <si>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</si>
  <si>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</si>
  <si>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</si>
  <si>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</si>
  <si>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</si>
  <si>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</si>
  <si>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</si>
  <si>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</si>
  <si>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</si>
  <si>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</si>
  <si>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</si>
  <si>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</si>
  <si>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</si>
  <si>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</si>
  <si>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</si>
  <si>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</si>
  <si>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</si>
  <si>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</si>
  <si>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</si>
  <si>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</si>
  <si>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</si>
  <si>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</si>
  <si>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</si>
  <si>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</si>
  <si>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</si>
  <si>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</si>
  <si>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</si>
  <si>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</si>
  <si>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</si>
  <si>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</si>
  <si>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</si>
  <si>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</si>
  <si>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</si>
  <si>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</si>
  <si>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</si>
  <si>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</si>
  <si>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</si>
  <si>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</si>
  <si>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</si>
  <si>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</si>
  <si>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</si>
  <si>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</si>
  <si>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</si>
  <si>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</si>
  <si>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</si>
  <si>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</si>
  <si>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</si>
  <si>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</si>
  <si>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</si>
  <si>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</si>
  <si>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</si>
  <si>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</si>
  <si>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</si>
  <si>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</si>
  <si>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</si>
  <si>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</si>
  <si>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</si>
  <si>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</si>
  <si>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</si>
  <si>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</si>
  <si>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</si>
  <si>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</si>
  <si>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</si>
  <si>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</si>
  <si>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</si>
  <si>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</si>
  <si>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</si>
  <si>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</si>
  <si>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</si>
  <si>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</si>
  <si>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</si>
  <si>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</si>
  <si>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</si>
  <si>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</si>
  <si>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</si>
  <si>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</si>
  <si>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</si>
  <si>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</si>
  <si>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</si>
  <si>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</si>
  <si>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</si>
  <si>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</si>
  <si>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</si>
  <si>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</si>
  <si>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</si>
  <si>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</si>
  <si>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</si>
  <si>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</si>
  <si>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</si>
  <si>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</si>
  <si>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</si>
  <si>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</si>
  <si>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</si>
  <si>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</si>
  <si>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</si>
  <si>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</si>
  <si>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</si>
  <si>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</si>
  <si>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</si>
  <si>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</si>
  <si>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</si>
  <si>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</si>
  <si>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</si>
  <si>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</si>
  <si>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</si>
  <si>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</si>
  <si>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</si>
  <si>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</si>
  <si>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</si>
  <si>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</si>
  <si>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</si>
  <si>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</si>
  <si>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</si>
  <si>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</si>
  <si>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</si>
  <si>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</si>
  <si>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</si>
  <si>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</si>
  <si>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</si>
  <si>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</si>
  <si>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</si>
  <si>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</si>
  <si>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</si>
  <si>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</si>
  <si>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</si>
  <si>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</si>
  <si>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</si>
  <si>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</si>
  <si>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</si>
  <si>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</si>
  <si>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</si>
  <si>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</si>
  <si>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</si>
  <si>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</si>
  <si>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</si>
  <si>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</si>
  <si>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</si>
  <si>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</si>
  <si>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</si>
  <si>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</si>
  <si>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</si>
  <si>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</si>
  <si>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</si>
  <si>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</si>
  <si>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</si>
  <si>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</si>
  <si>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</si>
  <si>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</si>
  <si>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</si>
  <si>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</si>
  <si>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</si>
  <si>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</si>
  <si>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</si>
  <si>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</si>
  <si>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</si>
  <si>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</si>
  <si>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</si>
  <si>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</si>
  <si>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</si>
  <si>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</si>
  <si>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</si>
  <si>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</si>
  <si>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</si>
  <si>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</si>
  <si>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</si>
  <si>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</si>
  <si>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</si>
  <si>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</si>
  <si>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</si>
  <si>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</si>
  <si>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</si>
  <si>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</si>
  <si>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</si>
  <si>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</si>
  <si>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</si>
  <si>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</si>
  <si>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</si>
  <si>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</si>
  <si>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</si>
  <si>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</si>
  <si>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</si>
  <si>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</si>
  <si>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</si>
  <si>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</si>
  <si>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</si>
  <si>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</si>
  <si>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</si>
  <si>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</si>
  <si>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</si>
  <si>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</si>
  <si>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</si>
  <si>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</si>
  <si>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</si>
  <si>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</si>
  <si>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</si>
  <si>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</si>
  <si>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</si>
  <si>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</si>
  <si>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</si>
  <si>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</si>
  <si>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</si>
  <si>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</si>
  <si>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</si>
  <si>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</si>
  <si>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</si>
  <si>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</si>
  <si>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</si>
  <si>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</si>
  <si>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</si>
  <si>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</si>
  <si>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</si>
  <si>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</si>
  <si>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</si>
  <si>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</si>
  <si>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</si>
  <si>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</si>
  <si>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</si>
  <si>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</si>
  <si>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</si>
  <si>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</si>
  <si>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</si>
  <si>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</si>
  <si>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</si>
  <si>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</si>
  <si>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</si>
  <si>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</si>
  <si>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</si>
  <si>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</si>
  <si>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</si>
  <si>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</si>
  <si>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</si>
  <si>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</si>
  <si>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</si>
  <si>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</si>
  <si>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</si>
  <si>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</si>
  <si>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</si>
  <si>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</si>
  <si>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</si>
  <si>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</si>
  <si>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</si>
  <si>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</si>
  <si>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</si>
  <si>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</si>
  <si>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</si>
  <si>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</si>
  <si>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</si>
  <si>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</si>
  <si>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</si>
  <si>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</si>
  <si>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</si>
  <si>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</si>
  <si>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</si>
  <si>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</si>
  <si>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</si>
  <si>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</si>
  <si>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</si>
  <si>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</si>
  <si>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</si>
  <si>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</si>
  <si>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</si>
  <si>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</si>
  <si>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</si>
  <si>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</si>
  <si>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</si>
  <si>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</si>
  <si>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</si>
  <si>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</si>
  <si>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</si>
  <si>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</si>
  <si>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</si>
  <si>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</si>
  <si>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</si>
  <si>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</si>
  <si>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</si>
  <si>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</si>
  <si>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</si>
  <si>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</si>
  <si>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</si>
  <si>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</si>
  <si>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</si>
  <si>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</si>
  <si>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</si>
  <si>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</si>
  <si>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</si>
  <si>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</si>
  <si>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</si>
  <si>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</si>
  <si>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</si>
  <si>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</si>
  <si>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</si>
  <si>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</si>
  <si>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</si>
  <si>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</si>
  <si>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</si>
  <si>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</si>
  <si>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</si>
  <si>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</si>
  <si>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</si>
  <si>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</si>
  <si>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</si>
  <si>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</si>
  <si>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</si>
  <si>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</si>
  <si>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</si>
  <si>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</si>
  <si>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</si>
  <si>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</si>
  <si>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</si>
  <si>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</si>
  <si>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</si>
  <si>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</si>
  <si>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</si>
  <si>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</si>
  <si>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</si>
  <si>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</si>
  <si>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</si>
  <si>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</si>
  <si>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</si>
  <si>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</si>
  <si>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</si>
  <si>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</si>
  <si>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</si>
  <si>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</si>
  <si>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</si>
  <si>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</si>
  <si>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</si>
  <si>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</si>
  <si>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</si>
  <si>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</si>
  <si>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</si>
  <si>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</si>
  <si>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</si>
  <si>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</si>
  <si>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</si>
  <si>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</si>
  <si>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</si>
  <si>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</si>
  <si>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</si>
  <si>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</si>
  <si>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</si>
  <si>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</si>
  <si>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</si>
  <si>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</si>
  <si>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</si>
  <si>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</si>
  <si>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</si>
  <si>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</si>
  <si>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</si>
  <si>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</si>
  <si>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</si>
  <si>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</si>
  <si>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</si>
  <si>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</si>
  <si>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</si>
  <si>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</si>
  <si>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</si>
  <si>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</si>
  <si>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</si>
  <si>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</si>
  <si>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</si>
  <si>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</si>
  <si>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</si>
  <si>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</si>
  <si>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</si>
  <si>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</si>
  <si>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</si>
  <si>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</si>
  <si>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</si>
  <si>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</si>
  <si>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</si>
  <si>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</si>
  <si>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</si>
  <si>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</si>
  <si>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</si>
  <si>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</si>
  <si>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</si>
  <si>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</si>
  <si>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</si>
  <si>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</si>
  <si>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</si>
  <si>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</si>
  <si>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</si>
  <si>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</si>
  <si>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</si>
  <si>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</si>
  <si>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</si>
  <si>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</si>
  <si>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</si>
  <si>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</si>
  <si>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</si>
  <si>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</si>
  <si>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</si>
  <si>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</si>
  <si>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</si>
  <si>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</si>
  <si>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</si>
  <si>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</si>
  <si>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</si>
  <si>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</si>
  <si>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</si>
  <si>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</si>
  <si>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</si>
  <si>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</si>
  <si>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</si>
  <si>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</si>
  <si>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</si>
  <si>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</si>
  <si>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</si>
  <si>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</si>
  <si>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</si>
  <si>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</si>
  <si>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</si>
  <si>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</si>
  <si>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</si>
  <si>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</si>
  <si>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</si>
  <si>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</si>
  <si>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</si>
  <si>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</si>
  <si>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</si>
  <si>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</si>
  <si>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</si>
  <si>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</si>
  <si>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</si>
  <si>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</si>
  <si>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</si>
  <si>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</si>
  <si>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</si>
  <si>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</si>
  <si>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</si>
  <si>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</si>
  <si>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</si>
  <si>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</si>
  <si>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</si>
  <si>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</si>
  <si>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</si>
  <si>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</si>
  <si>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</si>
  <si>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</si>
  <si>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</si>
  <si>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</si>
  <si>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</si>
  <si>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</si>
  <si>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</si>
  <si>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</si>
  <si>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</si>
  <si>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</si>
  <si>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</si>
  <si>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</si>
  <si>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</si>
  <si>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</si>
  <si>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</si>
  <si>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</si>
  <si>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</si>
  <si>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</si>
  <si>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</si>
  <si>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</si>
  <si>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</si>
  <si>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</si>
  <si>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</si>
  <si>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</si>
  <si>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</si>
  <si>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</si>
  <si>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</si>
  <si>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</si>
  <si>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</si>
  <si>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</si>
  <si>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</si>
  <si>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</si>
  <si>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</si>
  <si>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</si>
  <si>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</si>
  <si>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</si>
  <si>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</si>
  <si>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</si>
  <si>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</si>
  <si>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</si>
  <si>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</si>
  <si>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</si>
  <si>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</si>
  <si>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</si>
  <si>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</si>
  <si>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</si>
  <si>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</si>
  <si>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</si>
  <si>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</si>
  <si>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</si>
  <si>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</si>
  <si>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</si>
  <si>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</si>
  <si>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</si>
  <si>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</si>
  <si>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</si>
  <si>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</si>
  <si>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</si>
  <si>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</si>
  <si>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</si>
  <si>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</si>
  <si>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</si>
  <si>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</si>
  <si>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</si>
  <si>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</si>
  <si>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</si>
  <si>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</si>
  <si>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</si>
  <si>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</si>
  <si>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</si>
  <si>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</si>
  <si>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</si>
  <si>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</si>
  <si>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</si>
  <si>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</si>
  <si>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</si>
  <si>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</si>
  <si>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</si>
  <si>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</si>
  <si>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</si>
  <si>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</si>
  <si>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</si>
  <si>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</si>
  <si>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</si>
  <si>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</si>
  <si>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</si>
  <si>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</si>
  <si>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</si>
  <si>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</si>
  <si>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</si>
  <si>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</si>
  <si>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</si>
  <si>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</si>
  <si>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</si>
  <si>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</si>
  <si>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</si>
  <si>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</si>
  <si>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</si>
  <si>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</si>
  <si>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</si>
  <si>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</si>
  <si>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</si>
  <si>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</si>
  <si>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</si>
  <si>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</si>
  <si>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</si>
  <si>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</si>
  <si>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</si>
  <si>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</si>
  <si>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</si>
  <si>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</si>
  <si>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</si>
  <si>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</si>
  <si>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</si>
  <si>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</si>
  <si>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</si>
  <si>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</si>
  <si>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</si>
  <si>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</si>
  <si>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</si>
  <si>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</si>
  <si>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</si>
  <si>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</si>
  <si>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</si>
  <si>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</si>
  <si>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</si>
  <si>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</si>
  <si>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</si>
  <si>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</si>
  <si>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</si>
  <si>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</si>
  <si>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</si>
  <si>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</si>
  <si>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</si>
  <si>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</si>
  <si>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</si>
  <si>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</si>
  <si>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</si>
  <si>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</si>
  <si>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</si>
  <si>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</si>
  <si>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</si>
  <si>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</si>
  <si>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</si>
  <si>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</si>
  <si>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</si>
  <si>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</si>
  <si>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</si>
  <si>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</si>
  <si>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</si>
  <si>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</si>
  <si>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</si>
  <si>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</si>
  <si>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</si>
  <si>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</si>
  <si>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</si>
  <si>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</si>
  <si>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</si>
  <si>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</si>
  <si>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</si>
  <si>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</si>
  <si>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</si>
  <si>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</si>
  <si>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</si>
  <si>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</si>
  <si>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</si>
  <si>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</si>
  <si>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</si>
  <si>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</si>
  <si>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</si>
  <si>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</si>
  <si>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</si>
  <si>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</si>
  <si>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</si>
  <si>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</si>
  <si>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</si>
  <si>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</si>
  <si>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</si>
  <si>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</si>
  <si>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</si>
  <si>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</si>
  <si>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</si>
  <si>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</si>
  <si>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</si>
  <si>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</si>
  <si>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</si>
  <si>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</si>
  <si>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</si>
  <si>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</si>
  <si>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</si>
  <si>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</si>
  <si>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</si>
  <si>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</si>
  <si>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</si>
  <si>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</si>
  <si>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</si>
  <si>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</si>
  <si>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</si>
  <si>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</si>
  <si>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</si>
  <si>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</si>
  <si>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</si>
  <si>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</si>
  <si>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</si>
  <si>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</si>
  <si>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</si>
  <si>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</si>
  <si>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</si>
  <si>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</si>
  <si>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</si>
  <si>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</si>
  <si>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</si>
  <si>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</si>
  <si>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</si>
  <si>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</si>
  <si>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</si>
  <si>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</si>
  <si>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</si>
  <si>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</si>
  <si>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</si>
  <si>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</si>
  <si>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</si>
  <si>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</si>
  <si>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</si>
  <si>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</si>
  <si>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</si>
  <si>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</si>
  <si>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</si>
  <si>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</si>
  <si>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</si>
  <si>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</si>
  <si>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</si>
  <si>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</si>
  <si>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</si>
  <si>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</si>
  <si>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</si>
  <si>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</si>
  <si>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</si>
  <si>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</si>
  <si>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</si>
  <si>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</si>
  <si>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</si>
  <si>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</si>
  <si>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</si>
  <si>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</si>
  <si>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</si>
  <si>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</si>
  <si>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</si>
  <si>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</si>
  <si>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</si>
  <si>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</si>
  <si>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</si>
  <si>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</si>
  <si>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</si>
  <si>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</si>
  <si>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</si>
  <si>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</si>
  <si>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</si>
  <si>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</si>
  <si>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</si>
  <si>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</si>
  <si>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</si>
  <si>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</si>
  <si>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</si>
  <si>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</si>
  <si>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</si>
  <si>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</si>
  <si>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</si>
  <si>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</si>
  <si>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</si>
  <si>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</si>
  <si>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</si>
  <si>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</si>
  <si>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</si>
  <si>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</si>
  <si>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</si>
  <si>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</si>
  <si>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</si>
  <si>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</si>
  <si>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</si>
  <si>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</si>
  <si>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</si>
  <si>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</si>
  <si>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</si>
  <si>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</si>
  <si>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</si>
  <si>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</si>
  <si>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</si>
  <si>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</si>
  <si>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</si>
  <si>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</si>
  <si>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</si>
  <si>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</si>
  <si>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</si>
  <si>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</si>
  <si>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</si>
  <si>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</si>
  <si>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</si>
  <si>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</si>
  <si>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</si>
  <si>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</si>
  <si>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</si>
  <si>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</si>
  <si>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</si>
  <si>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</si>
  <si>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</si>
  <si>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</si>
  <si>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</si>
  <si>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</si>
  <si>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</si>
  <si>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</si>
  <si>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</si>
  <si>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</si>
  <si>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</si>
  <si>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</si>
  <si>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</si>
  <si>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</si>
  <si>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</si>
  <si>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</si>
  <si>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</si>
  <si>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</si>
  <si>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</si>
  <si>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</si>
  <si>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</si>
  <si>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</si>
  <si>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</si>
  <si>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</si>
  <si>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</si>
  <si>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</si>
  <si>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</si>
  <si>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</si>
  <si>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</si>
  <si>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</si>
  <si>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</si>
  <si>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</si>
  <si>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</si>
  <si>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</si>
  <si>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</si>
  <si>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</si>
  <si>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</si>
  <si>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</si>
  <si>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</si>
  <si>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</si>
  <si>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</si>
  <si>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</si>
  <si>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</si>
  <si>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</si>
  <si>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</si>
  <si>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</si>
  <si>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</si>
  <si>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</si>
  <si>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</si>
  <si>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</si>
  <si>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</si>
  <si>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</si>
  <si>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</si>
  <si>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</si>
  <si>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</si>
  <si>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</si>
  <si>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</si>
  <si>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</si>
  <si>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</si>
  <si>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</si>
  <si>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</si>
  <si>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</si>
  <si>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</si>
  <si>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</si>
  <si>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</si>
  <si>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</si>
  <si>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</si>
  <si>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</si>
  <si>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</si>
  <si>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</si>
  <si>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</si>
  <si>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</si>
  <si>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</si>
  <si>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</si>
  <si>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</si>
  <si>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</si>
  <si>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</si>
  <si>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</si>
  <si>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</si>
  <si>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</si>
  <si>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</si>
  <si>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</si>
  <si>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</si>
  <si>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</si>
  <si>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</si>
  <si>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</si>
  <si>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</si>
  <si>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</si>
  <si>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</si>
  <si>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</si>
  <si>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</si>
  <si>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</si>
  <si>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</si>
  <si>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</si>
  <si>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</si>
  <si>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</si>
  <si>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</si>
  <si>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</si>
  <si>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</si>
  <si>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</si>
  <si>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</si>
  <si>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</si>
  <si>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</si>
  <si>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</si>
  <si>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</si>
  <si>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</si>
  <si>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</si>
  <si>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</si>
  <si>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</si>
  <si>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</si>
  <si>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</si>
  <si>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</si>
  <si>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</si>
  <si>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</si>
  <si>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</si>
  <si>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</si>
  <si>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</si>
  <si>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</si>
  <si>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</si>
  <si>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</si>
  <si>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</si>
  <si>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</si>
  <si>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</si>
  <si>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</si>
  <si>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</si>
  <si>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</si>
  <si>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</si>
  <si>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</si>
  <si>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</si>
  <si>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</si>
  <si>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</si>
  <si>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</si>
  <si>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</si>
  <si>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</si>
  <si>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</si>
  <si>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</si>
  <si>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</si>
  <si>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</si>
  <si>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</si>
  <si>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</si>
  <si>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</si>
  <si>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</si>
  <si>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</si>
  <si>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</si>
  <si>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</si>
  <si>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</si>
  <si>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</si>
  <si>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</si>
  <si>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</si>
  <si>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</si>
  <si>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</si>
  <si>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</si>
  <si>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</si>
  <si>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</si>
  <si>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</si>
  <si>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</si>
  <si>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</si>
  <si>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</si>
  <si>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</si>
  <si>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</si>
  <si>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</si>
  <si>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</si>
  <si>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</si>
  <si>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</si>
  <si>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</si>
  <si>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</si>
  <si>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</si>
  <si>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</si>
  <si>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</si>
  <si>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</si>
  <si>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</si>
  <si>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</si>
  <si>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</si>
  <si>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</si>
  <si>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</si>
  <si>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</si>
  <si>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</si>
  <si>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</si>
  <si>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</si>
  <si>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</si>
  <si>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</si>
  <si>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</si>
  <si>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</si>
  <si>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</si>
  <si>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</si>
  <si>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</si>
  <si>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</si>
  <si>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</si>
  <si>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</si>
  <si>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</si>
  <si>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</si>
  <si>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</si>
  <si>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</si>
  <si>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</si>
  <si>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</si>
  <si>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</si>
  <si>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</si>
  <si>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</si>
  <si>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</si>
  <si>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</si>
  <si>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</si>
  <si>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</si>
  <si>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</si>
  <si>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</si>
  <si>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</si>
  <si>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</si>
  <si>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</si>
  <si>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</si>
  <si>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</si>
  <si>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</si>
  <si>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</si>
  <si>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</si>
  <si>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</si>
  <si>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</si>
  <si>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</si>
  <si>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</si>
  <si>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</si>
  <si>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</si>
  <si>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</si>
  <si>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</si>
  <si>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</si>
  <si>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</si>
  <si>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</si>
  <si>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</si>
  <si>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</si>
  <si>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</si>
  <si>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</si>
  <si>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</si>
  <si>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</si>
  <si>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</si>
  <si>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</si>
  <si>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</si>
  <si>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</si>
  <si>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</si>
  <si>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</si>
  <si>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</si>
  <si>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</si>
  <si>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</si>
  <si>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</si>
  <si>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</si>
  <si>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</si>
  <si>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</si>
  <si>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</si>
  <si>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</si>
  <si>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</si>
  <si>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</si>
  <si>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</si>
  <si>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</si>
  <si>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</si>
  <si>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</si>
  <si>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</si>
  <si>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</si>
  <si>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</si>
  <si>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</si>
  <si>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</si>
  <si>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</si>
  <si>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</si>
  <si>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</si>
  <si>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</si>
  <si>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</si>
  <si>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</si>
  <si>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</si>
  <si>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</si>
  <si>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</si>
  <si>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</si>
  <si>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</si>
  <si>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</si>
  <si>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</si>
  <si>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</si>
  <si>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</si>
  <si>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</si>
  <si>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</si>
  <si>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</si>
  <si>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</si>
  <si>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</si>
  <si>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</si>
  <si>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</si>
  <si>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</si>
  <si>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</si>
  <si>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</si>
  <si>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</si>
  <si>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</si>
  <si>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</si>
  <si>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</si>
  <si>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</si>
  <si>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</si>
  <si>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</si>
  <si>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</si>
  <si>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</si>
  <si>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</si>
  <si>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</si>
  <si>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</si>
  <si>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</si>
  <si>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</si>
  <si>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</si>
  <si>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</si>
  <si>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</si>
  <si>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</si>
  <si>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</si>
  <si>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</si>
  <si>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</si>
  <si>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</si>
  <si>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</si>
  <si>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</si>
  <si>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</si>
  <si>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</si>
  <si>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</si>
  <si>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</si>
  <si>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</si>
  <si>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</si>
  <si>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</si>
  <si>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</si>
  <si>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</si>
  <si>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</si>
  <si>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</si>
  <si>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</si>
  <si>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</si>
  <si>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</si>
  <si>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</si>
  <si>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</si>
  <si>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</si>
  <si>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</si>
  <si>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</si>
  <si>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</si>
  <si>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</si>
  <si>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</si>
  <si>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</si>
  <si>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</si>
  <si>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</si>
  <si>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</si>
  <si>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</si>
  <si>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</si>
  <si>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</si>
  <si>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</si>
  <si>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</si>
  <si>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</si>
  <si>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</si>
  <si>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</si>
  <si>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</si>
  <si>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</si>
  <si>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</si>
  <si>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</si>
  <si>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</si>
  <si>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</si>
  <si>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</si>
  <si>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</si>
  <si>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</si>
  <si>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</si>
  <si>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</si>
  <si>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</si>
  <si>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</si>
  <si>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</si>
  <si>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</si>
  <si>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</si>
  <si>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</si>
  <si>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</si>
  <si>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</si>
  <si>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</si>
  <si>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</si>
  <si>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</si>
  <si>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</si>
  <si>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</si>
  <si>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</si>
  <si>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</si>
  <si>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</si>
  <si>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</si>
  <si>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</si>
  <si>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</si>
  <si>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</si>
  <si>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</si>
  <si>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</si>
  <si>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</si>
  <si>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</si>
  <si>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</si>
  <si>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</si>
  <si>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</si>
  <si>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</si>
  <si>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</si>
  <si>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</si>
  <si>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</si>
  <si>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</si>
  <si>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</si>
  <si>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</si>
  <si>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</si>
  <si>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</si>
  <si>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</si>
  <si>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</si>
  <si>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</si>
  <si>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</si>
  <si>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</si>
  <si>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</si>
  <si>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</si>
  <si>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</si>
  <si>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</si>
  <si>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</si>
  <si>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</si>
  <si>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</si>
  <si>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</si>
  <si>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</si>
  <si>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</si>
  <si>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</si>
  <si>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</si>
  <si>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</si>
  <si>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</si>
  <si>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</si>
  <si>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</si>
  <si>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</si>
  <si>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</si>
  <si>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</si>
  <si>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</si>
  <si>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</si>
  <si>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</si>
  <si>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</si>
  <si>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</si>
  <si>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</si>
  <si>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</si>
  <si>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</si>
  <si>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</si>
  <si>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</si>
  <si>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</si>
  <si>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</si>
  <si>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</si>
  <si>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</si>
  <si>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</si>
  <si>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</si>
  <si>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</si>
  <si>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</si>
  <si>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</si>
  <si>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</si>
  <si>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</si>
  <si>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</si>
  <si>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</si>
  <si>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</si>
  <si>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</si>
  <si>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</si>
  <si>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</si>
  <si>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</si>
  <si>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</si>
  <si>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</si>
  <si>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</si>
  <si>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</si>
  <si>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</si>
  <si>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</si>
  <si>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</si>
  <si>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</si>
  <si>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</si>
  <si>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</si>
  <si>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</si>
  <si>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</si>
  <si>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</si>
  <si>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</si>
  <si>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</si>
  <si>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</si>
  <si>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</si>
  <si>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</si>
  <si>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</si>
  <si>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</si>
  <si>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</si>
  <si>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</si>
  <si>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</si>
  <si>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</si>
  <si>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</si>
  <si>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</si>
  <si>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</si>
  <si>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</si>
  <si>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</si>
  <si>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</si>
  <si>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</si>
  <si>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</si>
  <si>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</si>
  <si>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</si>
  <si>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</si>
  <si>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</si>
  <si>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</si>
  <si>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</si>
  <si>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</si>
  <si>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</si>
  <si>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</si>
  <si>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</si>
  <si>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</si>
  <si>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</si>
  <si>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</si>
  <si>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</si>
  <si>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</si>
  <si>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</si>
  <si>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</si>
  <si>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</si>
  <si>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</si>
  <si>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</si>
  <si>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</si>
  <si>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</si>
  <si>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</si>
  <si>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</si>
  <si>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</si>
  <si>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</si>
  <si>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</si>
  <si>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</si>
  <si>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</si>
  <si>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</si>
  <si>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</si>
  <si>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</si>
  <si>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</si>
  <si>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</si>
  <si>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</si>
  <si>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</si>
  <si>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</si>
  <si>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</si>
  <si>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</si>
  <si>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</si>
  <si>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</si>
  <si>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</si>
  <si>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</si>
  <si>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</si>
  <si>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</si>
  <si>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</si>
  <si>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</si>
  <si>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</si>
  <si>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</si>
  <si>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</si>
  <si>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</si>
  <si>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</si>
  <si>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</si>
  <si>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</si>
  <si>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</si>
  <si>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</si>
  <si>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</si>
  <si>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</si>
  <si>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</si>
  <si>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</si>
  <si>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</si>
  <si>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</si>
  <si>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</si>
  <si>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</si>
  <si>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</si>
  <si>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</si>
  <si>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</si>
  <si>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</si>
  <si>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</si>
  <si>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</si>
  <si>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</si>
  <si>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</si>
  <si>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</si>
  <si>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</si>
  <si>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</si>
  <si>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</si>
  <si>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</si>
  <si>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</si>
  <si>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</si>
  <si>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</si>
  <si>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</si>
  <si>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</si>
  <si>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</si>
  <si>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</si>
  <si>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</si>
  <si>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</si>
  <si>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</si>
  <si>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</si>
  <si>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</si>
  <si>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</si>
  <si>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</si>
  <si>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</si>
  <si>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</si>
  <si>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</si>
  <si>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</si>
  <si>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</si>
  <si>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</si>
  <si>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</si>
  <si>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</si>
  <si>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</si>
  <si>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</si>
  <si>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</si>
  <si>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</si>
  <si>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</si>
  <si>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</si>
  <si>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</si>
  <si>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</si>
  <si>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</si>
  <si>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</si>
  <si>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</si>
  <si>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</si>
  <si>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</si>
  <si>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</si>
  <si>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</si>
  <si>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</si>
  <si>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</si>
  <si>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</si>
  <si>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</si>
  <si>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</si>
  <si>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</si>
  <si>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</si>
  <si>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</si>
  <si>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</si>
  <si>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</si>
  <si>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</si>
  <si>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</si>
  <si>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</si>
  <si>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</si>
  <si>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</si>
  <si>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</si>
  <si>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</si>
  <si>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</si>
  <si>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</si>
  <si>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</si>
  <si>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</si>
  <si>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</si>
  <si>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</si>
  <si>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</si>
  <si>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</si>
  <si>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</si>
  <si>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</si>
  <si>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</si>
  <si>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</si>
  <si>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</si>
  <si>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</si>
  <si>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</si>
  <si>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</si>
  <si>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</si>
  <si>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</si>
  <si>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</si>
  <si>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</si>
  <si>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</si>
  <si>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</si>
  <si>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</si>
  <si>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</si>
  <si>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</si>
  <si>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</si>
  <si>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</si>
  <si>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</si>
  <si>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</si>
  <si>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</si>
  <si>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</si>
  <si>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</si>
  <si>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</si>
  <si>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</si>
  <si>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</si>
  <si>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</si>
  <si>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</si>
  <si>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</si>
  <si>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</si>
  <si>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</si>
  <si>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</si>
  <si>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</si>
  <si>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</si>
  <si>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</si>
  <si>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</si>
  <si>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</si>
  <si>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</si>
  <si>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</si>
  <si>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</si>
  <si>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</si>
  <si>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</si>
  <si>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</si>
  <si>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</si>
  <si>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</si>
  <si>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</si>
  <si>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</si>
  <si>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</si>
  <si>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</si>
  <si>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</si>
  <si>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</si>
  <si>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</si>
  <si>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</si>
  <si>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</si>
  <si>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</si>
  <si>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</si>
  <si>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</si>
  <si>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</si>
  <si>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</si>
  <si>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</si>
  <si>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</si>
  <si>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</si>
  <si>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</si>
  <si>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</si>
  <si>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</si>
  <si>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</si>
  <si>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</si>
  <si>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</si>
  <si>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</si>
  <si>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</si>
  <si>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</si>
  <si>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</si>
  <si>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</si>
  <si>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</si>
  <si>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</si>
  <si>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</si>
  <si>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</si>
  <si>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</si>
  <si>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</si>
  <si>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</si>
  <si>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</si>
  <si>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</si>
  <si>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</si>
  <si>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</si>
  <si>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</si>
  <si>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</si>
  <si>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</si>
  <si>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</si>
  <si>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</si>
  <si>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</si>
  <si>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</si>
  <si>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</si>
  <si>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</si>
  <si>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</si>
  <si>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</si>
  <si>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</si>
  <si>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</si>
  <si>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</si>
  <si>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</si>
  <si>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</si>
  <si>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</si>
  <si>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</si>
  <si>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</si>
  <si>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</si>
  <si>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</si>
  <si>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</si>
  <si>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</si>
  <si>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</si>
  <si>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</si>
  <si>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</si>
  <si>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</si>
  <si>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</si>
  <si>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</si>
  <si>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</si>
  <si>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</si>
  <si>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</si>
  <si>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</si>
  <si>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</si>
  <si>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</si>
  <si>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</si>
  <si>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</si>
  <si>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</si>
  <si>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</si>
  <si>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</si>
  <si>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</si>
  <si>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</si>
  <si>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</si>
  <si>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</si>
  <si>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</si>
  <si>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</si>
  <si>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</si>
  <si>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</si>
  <si>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</si>
  <si>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</si>
  <si>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</si>
  <si>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</si>
  <si>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</si>
  <si>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</si>
  <si>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</si>
  <si>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</si>
  <si>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</si>
  <si>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</si>
  <si>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</si>
  <si>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</si>
  <si>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</si>
  <si>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</si>
  <si>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</si>
  <si>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</si>
  <si>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</si>
  <si>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</si>
  <si>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</si>
  <si>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</si>
  <si>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</si>
  <si>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</si>
  <si>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</si>
  <si>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</si>
  <si>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</si>
  <si>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</si>
  <si>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</si>
  <si>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</si>
  <si>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</si>
  <si>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</si>
  <si>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</si>
  <si>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</si>
  <si>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</si>
  <si>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</si>
  <si>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</si>
  <si>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</si>
  <si>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</si>
  <si>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</si>
  <si>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</si>
  <si>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</si>
  <si>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</si>
  <si>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</si>
  <si>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</si>
  <si>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</si>
  <si>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</si>
  <si>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</si>
  <si>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</si>
  <si>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</si>
  <si>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</si>
  <si>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</si>
  <si>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</si>
  <si>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</si>
  <si>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</si>
  <si>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</si>
  <si>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</si>
  <si>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</si>
  <si>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</si>
  <si>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</si>
  <si>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</si>
  <si>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</si>
  <si>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</si>
  <si>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</si>
  <si>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</si>
  <si>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</si>
  <si>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</si>
  <si>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</si>
  <si>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</si>
  <si>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</si>
  <si>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</si>
  <si>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</si>
  <si>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</si>
  <si>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</si>
  <si>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</si>
  <si>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</si>
  <si>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</si>
  <si>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</si>
  <si>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</si>
  <si>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</si>
  <si>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</si>
  <si>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</si>
  <si>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</si>
  <si>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</si>
  <si>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</si>
  <si>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</si>
  <si>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</si>
  <si>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</si>
  <si>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</si>
  <si>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</si>
  <si>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</si>
  <si>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</si>
  <si>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</si>
  <si>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</si>
  <si>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</si>
  <si>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</si>
  <si>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</si>
  <si>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</si>
  <si>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</si>
  <si>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</si>
  <si>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</si>
  <si>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</si>
  <si>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</si>
  <si>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</si>
  <si>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</si>
  <si>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</si>
  <si>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</si>
  <si>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</si>
  <si>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</si>
  <si>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</si>
  <si>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</si>
  <si>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</si>
  <si>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</si>
  <si>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</si>
  <si>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</si>
  <si>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</si>
  <si>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</si>
  <si>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</si>
  <si>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</si>
  <si>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</si>
  <si>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</si>
  <si>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</si>
  <si>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</si>
  <si>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</si>
  <si>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</si>
  <si>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</si>
  <si>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</si>
  <si>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</si>
  <si>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</si>
  <si>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</si>
  <si>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</si>
  <si>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</si>
  <si>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</si>
  <si>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</si>
  <si>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</si>
  <si>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</si>
  <si>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</si>
  <si>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</si>
  <si>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</si>
  <si>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</si>
  <si>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</si>
  <si>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</si>
  <si>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</si>
  <si>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</si>
  <si>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</si>
  <si>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</si>
  <si>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</si>
  <si>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</si>
  <si>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</si>
  <si>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</si>
  <si>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</si>
  <si>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</si>
  <si>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</si>
  <si>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</si>
  <si>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</si>
  <si>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</si>
  <si>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</si>
  <si>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</si>
  <si>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</si>
  <si>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</si>
  <si>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</si>
  <si>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</si>
  <si>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</si>
  <si>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</si>
  <si>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</si>
  <si>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</si>
  <si>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</si>
  <si>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</si>
  <si>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</si>
  <si>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</si>
  <si>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</si>
  <si>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</si>
  <si>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</si>
  <si>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</si>
  <si>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</si>
  <si>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</si>
  <si>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</si>
  <si>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</si>
  <si>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</si>
  <si>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</si>
  <si>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</si>
  <si>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</si>
  <si>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</si>
  <si>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</si>
  <si>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</si>
  <si>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</si>
  <si>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</si>
  <si>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</si>
  <si>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</si>
  <si>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</si>
  <si>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</si>
  <si>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</si>
  <si>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</si>
  <si>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</si>
  <si>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</si>
  <si>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</si>
  <si>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</si>
  <si>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</si>
  <si>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</si>
  <si>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</si>
  <si>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</si>
  <si>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</si>
  <si>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</si>
  <si>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</si>
  <si>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</si>
  <si>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</si>
  <si>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</si>
  <si>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</si>
  <si>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</si>
  <si>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</si>
  <si>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</si>
  <si>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</si>
  <si>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</si>
  <si>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</si>
  <si>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</si>
  <si>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</si>
  <si>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</si>
  <si>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</si>
  <si>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</si>
  <si>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</si>
  <si>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</si>
  <si>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</si>
  <si>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</si>
  <si>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</si>
  <si>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</si>
  <si>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</si>
  <si>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</si>
  <si>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</si>
  <si>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</si>
  <si>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</si>
  <si>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</si>
  <si>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</si>
  <si>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</si>
  <si>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</si>
  <si>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</si>
  <si>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</si>
  <si>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</si>
  <si>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</si>
  <si>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</si>
  <si>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</si>
  <si>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</si>
  <si>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</si>
  <si>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</si>
  <si>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</si>
  <si>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</si>
  <si>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</si>
  <si>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</si>
  <si>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</si>
  <si>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</si>
  <si>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</si>
  <si>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</si>
  <si>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</si>
  <si>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</si>
  <si>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</si>
  <si>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</si>
  <si>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</si>
  <si>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</si>
  <si>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</si>
  <si>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</si>
  <si>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</si>
  <si>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</si>
  <si>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</si>
  <si>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</si>
  <si>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</si>
  <si>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</si>
  <si>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</si>
  <si>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</si>
  <si>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</si>
  <si>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</si>
  <si>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</si>
  <si>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</si>
  <si>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</si>
  <si>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</si>
  <si>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</si>
  <si>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</si>
  <si>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</si>
  <si>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</si>
  <si>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</si>
  <si>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</si>
  <si>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</si>
  <si>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</si>
  <si>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</si>
  <si>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</si>
  <si>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</si>
  <si>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</si>
  <si>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</si>
  <si>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</si>
  <si>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</si>
  <si>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</si>
  <si>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</si>
  <si>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</si>
  <si>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</si>
  <si>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</si>
  <si>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</si>
  <si>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</si>
  <si>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</si>
  <si>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</si>
  <si>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</si>
  <si>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</si>
  <si>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</si>
  <si>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</si>
  <si>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</si>
  <si>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</si>
  <si>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</si>
  <si>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</si>
  <si>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</si>
  <si>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</si>
  <si>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</si>
  <si>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</si>
  <si>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</si>
  <si>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</si>
  <si>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</si>
  <si>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</si>
  <si>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</si>
  <si>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</si>
  <si>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</si>
  <si>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</si>
  <si>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</si>
  <si>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</si>
  <si>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</si>
  <si>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</si>
  <si>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</si>
  <si>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</si>
  <si>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</si>
  <si>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</si>
  <si>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</si>
  <si>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</si>
  <si>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</si>
  <si>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</si>
  <si>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</si>
  <si>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</si>
  <si>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</si>
  <si>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</si>
  <si>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</si>
  <si>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</si>
  <si>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</si>
  <si>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</si>
  <si>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</si>
  <si>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</si>
  <si>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</si>
  <si>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</si>
  <si>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</si>
  <si>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</si>
  <si>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</si>
  <si>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</si>
  <si>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</si>
  <si>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</si>
  <si>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</si>
  <si>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</si>
  <si>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</si>
  <si>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</si>
  <si>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</si>
  <si>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</si>
  <si>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</si>
  <si>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</si>
  <si>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</si>
  <si>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</si>
  <si>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</si>
  <si>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</si>
  <si>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</si>
  <si>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</si>
  <si>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</si>
  <si>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</si>
  <si>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</si>
  <si>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</si>
  <si>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</si>
  <si>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</si>
  <si>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</si>
  <si>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</si>
  <si>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</si>
  <si>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</si>
  <si>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</si>
  <si>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</si>
  <si>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</si>
  <si>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</si>
  <si>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</si>
  <si>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</si>
  <si>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</si>
  <si>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</si>
  <si>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</si>
  <si>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</si>
  <si>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</si>
  <si>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</si>
  <si>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</si>
  <si>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</si>
  <si>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</si>
  <si>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</si>
  <si>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</si>
  <si>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</si>
  <si>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</si>
  <si>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</si>
  <si>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</si>
  <si>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</si>
  <si>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</si>
  <si>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</si>
  <si>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</si>
  <si>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</si>
  <si>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</si>
  <si>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</si>
  <si>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</si>
  <si>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</si>
  <si>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</si>
  <si>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</si>
  <si>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</si>
  <si>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</si>
  <si>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</si>
  <si>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</si>
  <si>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</si>
  <si>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</si>
  <si>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</si>
  <si>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</si>
  <si>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</si>
  <si>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</si>
  <si>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</si>
  <si>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</si>
  <si>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</si>
  <si>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</si>
  <si>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</si>
  <si>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</si>
  <si>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</si>
  <si>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</si>
  <si>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</si>
  <si>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</si>
  <si>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</si>
  <si>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</si>
  <si>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</si>
  <si>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</si>
  <si>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</si>
  <si>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</si>
  <si>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</si>
  <si>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</si>
  <si>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</si>
  <si>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</si>
  <si>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</si>
  <si>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</si>
  <si>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</si>
  <si>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</si>
  <si>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</si>
  <si>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</si>
  <si>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</si>
  <si>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</si>
  <si>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</si>
  <si>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</si>
  <si>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</si>
  <si>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</si>
  <si>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</si>
  <si>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</si>
  <si>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</si>
  <si>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</si>
  <si>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</si>
  <si>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</si>
  <si>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</si>
  <si>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</si>
  <si>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</si>
  <si>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</si>
  <si>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</si>
  <si>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</si>
  <si>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</si>
  <si>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</si>
  <si>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</si>
  <si>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</si>
  <si>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</si>
  <si>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</si>
  <si>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</si>
  <si>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</si>
  <si>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</si>
  <si>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</si>
  <si>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</si>
  <si>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</si>
  <si>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</si>
  <si>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</si>
  <si>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</si>
  <si>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</si>
  <si>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</si>
  <si>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</si>
  <si>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</si>
  <si>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</si>
  <si>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</si>
  <si>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</si>
  <si>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</si>
  <si>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</si>
  <si>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</si>
  <si>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</si>
  <si>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</si>
  <si>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</si>
  <si>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</si>
  <si>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</si>
  <si>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</si>
  <si>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</si>
  <si>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</si>
  <si>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</si>
  <si>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</si>
  <si>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</si>
  <si>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</si>
  <si>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</si>
  <si>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</si>
  <si>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</si>
  <si>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</si>
  <si>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</si>
  <si>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</si>
  <si>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</si>
  <si>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</si>
  <si>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</si>
  <si>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</si>
  <si>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</si>
  <si>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</si>
  <si>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</si>
  <si>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</si>
  <si>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</si>
  <si>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</si>
  <si>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</si>
  <si>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</si>
  <si>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</si>
  <si>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</si>
  <si>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</si>
  <si>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</si>
  <si>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</si>
  <si>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</si>
  <si>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</si>
  <si>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</si>
  <si>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</si>
  <si>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</si>
  <si>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</si>
  <si>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</si>
  <si>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</si>
  <si>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</si>
  <si>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</si>
  <si>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</si>
  <si>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</si>
  <si>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</si>
  <si>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</si>
  <si>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</si>
  <si>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</si>
  <si>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</si>
  <si>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</si>
  <si>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</si>
  <si>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</si>
  <si>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</si>
  <si>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</si>
  <si>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</si>
  <si>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</si>
  <si>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</si>
  <si>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</si>
  <si>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</si>
  <si>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</si>
  <si>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</si>
  <si>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</si>
  <si>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</si>
  <si>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</si>
  <si>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</si>
  <si>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</si>
  <si>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</si>
  <si>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</si>
  <si>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</si>
  <si>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</si>
  <si>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</si>
  <si>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</si>
  <si>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</si>
  <si>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</si>
  <si>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</si>
  <si>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</si>
  <si>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</si>
  <si>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</si>
  <si>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</si>
  <si>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</si>
  <si>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</si>
  <si>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</si>
  <si>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</si>
  <si>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</si>
  <si>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</si>
  <si>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</si>
  <si>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</si>
  <si>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</si>
  <si>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</si>
  <si>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</si>
  <si>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</si>
  <si>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</si>
  <si>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</si>
  <si>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</si>
  <si>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</si>
  <si>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</si>
  <si>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</si>
  <si>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</si>
  <si>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</si>
  <si>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</si>
  <si>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</si>
  <si>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</si>
  <si>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</si>
  <si>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</si>
  <si>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</si>
  <si>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</si>
  <si>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</si>
  <si>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</si>
  <si>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</si>
  <si>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</si>
  <si>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</si>
  <si>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</si>
  <si>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</si>
  <si>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</si>
  <si>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</si>
  <si>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</si>
  <si>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</si>
  <si>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</si>
  <si>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</si>
  <si>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</si>
  <si>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</si>
  <si>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</si>
  <si>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</si>
  <si>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</si>
  <si>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</si>
  <si>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</si>
  <si>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</si>
  <si>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</si>
  <si>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</si>
  <si>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</si>
  <si>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</si>
  <si>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</si>
  <si>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</si>
  <si>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</si>
  <si>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</si>
  <si>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</si>
  <si>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</si>
  <si>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</si>
  <si>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</si>
  <si>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</si>
  <si>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</si>
  <si>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</si>
  <si>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</si>
  <si>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</si>
  <si>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</si>
  <si>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</si>
  <si>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</si>
  <si>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</si>
  <si>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</si>
  <si>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</si>
  <si>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</si>
  <si>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</si>
  <si>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</si>
  <si>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</si>
  <si>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</si>
  <si>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</si>
  <si>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</si>
  <si>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</si>
  <si>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</si>
  <si>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</si>
  <si>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</si>
  <si>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</si>
  <si>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</si>
  <si>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</si>
  <si>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</si>
  <si>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</si>
  <si>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</si>
  <si>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</si>
  <si>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</si>
  <si>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</si>
  <si>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</si>
  <si>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</si>
  <si>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</si>
  <si>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</si>
  <si>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</si>
  <si>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</si>
  <si>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</si>
  <si>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</si>
  <si>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</si>
  <si>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</si>
  <si>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</si>
  <si>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</si>
  <si>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</si>
  <si>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</si>
  <si>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</si>
  <si>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</si>
  <si>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</si>
  <si>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</si>
  <si>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</si>
  <si>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</si>
  <si>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</si>
  <si>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</si>
  <si>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</si>
  <si>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</si>
  <si>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</si>
  <si>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</si>
  <si>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</si>
  <si>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</si>
  <si>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</si>
  <si>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</si>
  <si>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</si>
  <si>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</si>
  <si>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</si>
  <si>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</si>
  <si>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</si>
  <si>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</si>
  <si>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</si>
  <si>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</si>
  <si>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</si>
  <si>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</si>
  <si>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</si>
  <si>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</si>
  <si>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</si>
  <si>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</si>
  <si>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</si>
  <si>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</si>
  <si>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</si>
  <si>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</si>
  <si>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</si>
  <si>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</si>
  <si>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</si>
  <si>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</si>
  <si>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</si>
  <si>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</si>
  <si>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</si>
  <si>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</si>
  <si>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</si>
  <si>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</si>
  <si>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</si>
  <si>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</si>
  <si>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</si>
  <si>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</si>
  <si>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</si>
  <si>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</si>
  <si>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</si>
  <si>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</si>
  <si>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</si>
  <si>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</si>
  <si>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</si>
  <si>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</si>
  <si>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</si>
  <si>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</si>
  <si>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</si>
  <si>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</si>
  <si>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</si>
  <si>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</si>
  <si>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</si>
  <si>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</si>
  <si>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</si>
  <si>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</si>
  <si>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</si>
  <si>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</si>
  <si>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</si>
  <si>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</si>
  <si>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</si>
  <si>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</si>
  <si>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</si>
  <si>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</si>
  <si>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</si>
  <si>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</si>
  <si>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</si>
  <si>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</si>
  <si>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</si>
  <si>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</si>
  <si>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</si>
  <si>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</si>
  <si>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</si>
  <si>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</si>
  <si>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</si>
  <si>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</si>
  <si>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</si>
  <si>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</si>
  <si>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</si>
  <si>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</si>
  <si>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</si>
  <si>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</si>
  <si>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</si>
  <si>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</si>
  <si>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</si>
  <si>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</si>
  <si>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</si>
  <si>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</si>
  <si>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</si>
  <si>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</si>
  <si>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</si>
  <si>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</si>
  <si>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</si>
  <si>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</si>
  <si>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</si>
  <si>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</si>
  <si>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</si>
  <si>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</si>
  <si>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</si>
  <si>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</si>
  <si>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</si>
  <si>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</si>
  <si>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</si>
  <si>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</si>
  <si>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</si>
  <si>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</si>
  <si>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</si>
  <si>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</si>
  <si>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</si>
  <si>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</si>
  <si>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</si>
  <si>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</si>
  <si>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</si>
  <si>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</si>
  <si>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</si>
  <si>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</si>
  <si>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</si>
  <si>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</si>
  <si>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</si>
  <si>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</si>
  <si>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</si>
  <si>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</si>
  <si>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</si>
  <si>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</si>
  <si>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</si>
  <si>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</si>
  <si>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</si>
  <si>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</si>
  <si>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</si>
  <si>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</si>
  <si>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</si>
  <si>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</si>
  <si>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</si>
  <si>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</si>
  <si>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</si>
  <si>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</si>
  <si>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</si>
  <si>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</si>
  <si>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</si>
  <si>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</si>
  <si>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</si>
  <si>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</si>
  <si>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</si>
  <si>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</si>
  <si>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</si>
  <si>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</si>
  <si>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</si>
  <si>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</si>
  <si>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</si>
  <si>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</si>
  <si>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</si>
  <si>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</si>
  <si>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</si>
  <si>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</si>
  <si>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</si>
  <si>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</si>
  <si>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</si>
  <si>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</si>
  <si>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</si>
  <si>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</si>
  <si>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</si>
  <si>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</si>
  <si>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</si>
  <si>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</si>
  <si>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</si>
  <si>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</si>
  <si>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</si>
  <si>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</si>
  <si>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</si>
  <si>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</si>
  <si>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</si>
  <si>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</si>
  <si>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</si>
  <si>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</si>
  <si>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</si>
  <si>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</si>
  <si>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</si>
  <si>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</si>
  <si>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</si>
  <si>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</si>
  <si>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</si>
  <si>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</si>
  <si>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</si>
  <si>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</si>
  <si>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</si>
  <si>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</si>
  <si>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</si>
  <si>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</si>
  <si>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</si>
  <si>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</si>
  <si>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</si>
  <si>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</si>
  <si>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</si>
  <si>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</si>
  <si>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</si>
  <si>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</si>
  <si>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</si>
  <si>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</si>
  <si>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</si>
  <si>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</si>
  <si>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</si>
  <si>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</si>
  <si>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</si>
  <si>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</si>
  <si>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</si>
  <si>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</si>
  <si>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</si>
  <si>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</si>
  <si>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</si>
  <si>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</si>
  <si>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</si>
  <si>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</si>
  <si>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</si>
  <si>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</si>
  <si>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</si>
  <si>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</si>
  <si>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</si>
  <si>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</si>
  <si>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</si>
  <si>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</si>
  <si>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</si>
  <si>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</si>
  <si>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</si>
  <si>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</si>
  <si>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</si>
  <si>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</si>
  <si>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</si>
  <si>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</si>
  <si>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</si>
  <si>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</si>
  <si>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</si>
  <si>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</si>
  <si>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</si>
  <si>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</si>
  <si>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</si>
  <si>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</si>
  <si>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</si>
  <si>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</si>
  <si>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</si>
  <si>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</si>
  <si>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</si>
  <si>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</si>
  <si>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</si>
  <si>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</si>
  <si>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</si>
  <si>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</si>
  <si>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</si>
  <si>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</si>
  <si>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</si>
  <si>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</si>
  <si>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</si>
  <si>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</si>
  <si>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</si>
  <si>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</si>
  <si>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</si>
  <si>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</si>
  <si>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</si>
  <si>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</si>
  <si>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</si>
  <si>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</si>
  <si>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</si>
  <si>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</si>
  <si>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</si>
  <si>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</si>
  <si>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</si>
  <si>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</si>
  <si>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</si>
  <si>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</si>
  <si>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</si>
  <si>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</si>
  <si>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</si>
  <si>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</si>
  <si>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</si>
  <si>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</si>
  <si>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</si>
  <si>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</si>
  <si>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</si>
  <si>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</si>
  <si>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</si>
  <si>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</si>
  <si>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</si>
  <si>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</si>
  <si>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</si>
  <si>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</si>
  <si>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</si>
  <si>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</si>
  <si>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</si>
  <si>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</si>
  <si>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</si>
  <si>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</si>
  <si>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</si>
  <si>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</si>
  <si>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</si>
  <si>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</si>
  <si>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</si>
  <si>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</si>
  <si>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</si>
  <si>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</si>
  <si>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</si>
  <si>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</si>
  <si>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</si>
  <si>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</si>
  <si>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</si>
  <si>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</si>
  <si>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</si>
  <si>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</si>
  <si>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</si>
  <si>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</si>
  <si>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</si>
  <si>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</si>
  <si>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</si>
  <si>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</si>
  <si>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</si>
  <si>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</si>
  <si>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</si>
  <si>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</si>
  <si>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</si>
  <si>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</si>
  <si>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</si>
  <si>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</si>
  <si>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</si>
  <si>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</si>
  <si>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</si>
  <si>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</si>
  <si>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</si>
  <si>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</si>
  <si>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</si>
  <si>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</si>
  <si>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</si>
  <si>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</si>
  <si>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</si>
  <si>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</si>
  <si>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</si>
  <si>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</si>
  <si>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</si>
  <si>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</si>
  <si>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</si>
  <si>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</si>
  <si>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</si>
  <si>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</si>
  <si>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</si>
  <si>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</si>
  <si>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</si>
  <si>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</si>
  <si>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</si>
  <si>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</si>
  <si>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</si>
  <si>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</si>
  <si>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</si>
  <si>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</si>
  <si>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</si>
  <si>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</si>
  <si>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</si>
  <si>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</si>
  <si>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</si>
  <si>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</si>
  <si>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</si>
  <si>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</si>
  <si>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</si>
  <si>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</si>
  <si>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</si>
  <si>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</si>
  <si>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</si>
  <si>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</si>
  <si>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</si>
  <si>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</si>
  <si>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</si>
  <si>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</si>
  <si>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</si>
  <si>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</si>
  <si>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</si>
  <si>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</si>
  <si>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</si>
  <si>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</si>
  <si>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</si>
  <si>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</si>
  <si>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</si>
  <si>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</si>
  <si>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</si>
  <si>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</si>
  <si>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</si>
  <si>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</si>
  <si>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</si>
  <si>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</si>
  <si>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</si>
  <si>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</si>
  <si>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</si>
  <si>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</si>
  <si>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</si>
  <si>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</si>
  <si>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</si>
  <si>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</si>
  <si>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</si>
  <si>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</si>
  <si>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</si>
  <si>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</si>
  <si>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</si>
  <si>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</si>
  <si>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</si>
  <si>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</si>
  <si>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</si>
  <si>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</si>
  <si>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</si>
  <si>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</si>
  <si>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</si>
  <si>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</si>
  <si>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</si>
  <si>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</si>
  <si>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</si>
  <si>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</si>
  <si>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</si>
  <si>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</si>
  <si>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</si>
  <si>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</si>
  <si>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</si>
  <si>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</si>
  <si>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</si>
  <si>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</si>
  <si>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</si>
  <si>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</si>
  <si>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</si>
  <si>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</si>
  <si>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</si>
  <si>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</si>
  <si>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</si>
  <si>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</si>
  <si>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</si>
  <si>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</si>
  <si>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</si>
  <si>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</si>
  <si>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</si>
  <si>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</si>
  <si>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</si>
  <si>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</si>
  <si>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</si>
  <si>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</si>
  <si>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</si>
  <si>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</si>
  <si>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</si>
  <si>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</si>
  <si>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</si>
  <si>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</si>
  <si>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</si>
  <si>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</si>
  <si>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</si>
  <si>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</si>
  <si>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</si>
  <si>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</si>
  <si>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</si>
  <si>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</si>
  <si>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</si>
  <si>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</si>
  <si>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</si>
  <si>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</si>
  <si>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</si>
  <si>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</si>
  <si>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</si>
  <si>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</si>
  <si>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</si>
  <si>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</si>
  <si>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</si>
  <si>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</si>
  <si>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</si>
  <si>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</si>
  <si>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</si>
  <si>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</si>
  <si>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</si>
  <si>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</si>
  <si>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</si>
  <si>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</si>
  <si>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</si>
  <si>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</si>
  <si>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</si>
  <si>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</si>
  <si>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</si>
  <si>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</si>
  <si>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</si>
  <si>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</si>
  <si>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</si>
  <si>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</si>
  <si>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</si>
  <si>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</si>
  <si>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</si>
  <si>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</si>
  <si>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</si>
  <si>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</si>
  <si>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</si>
  <si>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</si>
  <si>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</si>
  <si>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</si>
  <si>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</si>
  <si>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</si>
  <si>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</si>
  <si>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</si>
  <si>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</si>
  <si>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</si>
  <si>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</si>
  <si>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</si>
  <si>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</si>
  <si>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</si>
  <si>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</si>
  <si>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</si>
  <si>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</si>
  <si>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</si>
  <si>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</si>
  <si>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</si>
  <si>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</si>
  <si>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</si>
  <si>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</si>
  <si>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</si>
  <si>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</si>
  <si>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</si>
  <si>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</si>
  <si>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</si>
  <si>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</si>
  <si>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</si>
  <si>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</si>
  <si>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</si>
  <si>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</si>
  <si>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</si>
  <si>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</si>
  <si>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</si>
  <si>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</si>
  <si>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</si>
  <si>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</si>
  <si>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</si>
  <si>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</si>
  <si>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</si>
  <si>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</si>
  <si>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</si>
  <si>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</si>
  <si>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</si>
  <si>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</si>
  <si>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</si>
  <si>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</si>
  <si>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</si>
  <si>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</si>
  <si>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</si>
  <si>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</si>
  <si>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</si>
  <si>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</si>
  <si>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</si>
  <si>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</si>
  <si>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</si>
  <si>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</si>
  <si>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</si>
  <si>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</si>
  <si>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</si>
  <si>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</si>
  <si>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</si>
  <si>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</si>
  <si>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</si>
  <si>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</si>
  <si>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</si>
  <si>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</si>
  <si>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</si>
  <si>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</si>
  <si>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</si>
  <si>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</si>
  <si>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</si>
  <si>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</si>
  <si>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</si>
  <si>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</si>
  <si>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</si>
  <si>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</si>
  <si>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</si>
  <si>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</si>
  <si>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</si>
  <si>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</si>
  <si>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</si>
  <si>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</si>
  <si>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</si>
  <si>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</si>
  <si>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</si>
  <si>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</si>
  <si>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</si>
  <si>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</si>
  <si>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</si>
  <si>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</si>
  <si>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</si>
  <si>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</si>
  <si>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</si>
  <si>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</si>
  <si>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</si>
  <si>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</si>
  <si>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</si>
  <si>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</si>
  <si>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</si>
  <si>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</si>
  <si>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</si>
  <si>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</si>
  <si>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</si>
  <si>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</si>
  <si>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</si>
  <si>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</si>
  <si>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</si>
  <si>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</si>
  <si>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</si>
  <si>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</si>
  <si>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</si>
  <si>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</si>
  <si>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</si>
  <si>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</si>
  <si>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</si>
  <si>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</si>
  <si>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</si>
  <si>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</si>
  <si>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</si>
  <si>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</si>
  <si>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</si>
  <si>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</si>
  <si>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</si>
  <si>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</si>
  <si>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</si>
  <si>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</si>
  <si>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</si>
  <si>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</si>
  <si>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</si>
  <si>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</si>
  <si>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</si>
  <si>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</si>
  <si>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</si>
  <si>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</si>
  <si>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</si>
  <si>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</si>
  <si>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</si>
  <si>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</si>
  <si>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</si>
  <si>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</si>
  <si>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</si>
  <si>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</si>
  <si>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</si>
  <si>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</si>
  <si>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</si>
  <si>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</si>
  <si>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</si>
  <si>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</si>
  <si>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</si>
  <si>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</si>
  <si>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</si>
  <si>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</si>
  <si>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</si>
  <si>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</si>
  <si>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</si>
  <si>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</si>
  <si>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</si>
  <si>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</si>
  <si>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</si>
  <si>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</si>
  <si>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</si>
  <si>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</si>
  <si>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</si>
  <si>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</si>
  <si>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</si>
  <si>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</si>
  <si>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</si>
  <si>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</si>
  <si>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</si>
  <si>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</si>
  <si>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</si>
  <si>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</si>
  <si>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</si>
  <si>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</si>
  <si>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</si>
  <si>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</si>
  <si>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</si>
  <si>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</si>
  <si>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</si>
  <si>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</si>
  <si>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</si>
  <si>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</si>
  <si>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</si>
  <si>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</si>
  <si>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</si>
  <si>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</si>
  <si>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</si>
  <si>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</si>
  <si>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</si>
  <si>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</si>
  <si>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</si>
  <si>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</si>
  <si>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</si>
  <si>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</si>
  <si>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</si>
  <si>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</si>
  <si>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</si>
  <si>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</si>
  <si>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</si>
  <si>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</si>
  <si>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</si>
  <si>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</si>
  <si>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</si>
  <si>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</si>
  <si>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</si>
  <si>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</si>
  <si>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</si>
  <si>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</si>
  <si>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</si>
  <si>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</si>
  <si>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</si>
  <si>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</si>
  <si>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</si>
  <si>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</si>
  <si>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</si>
  <si>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</si>
  <si>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</si>
  <si>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</si>
  <si>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</si>
  <si>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</si>
  <si>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</si>
  <si>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</si>
  <si>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</si>
  <si>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</si>
  <si>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</si>
  <si>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</si>
  <si>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</si>
  <si>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</si>
  <si>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</si>
  <si>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</si>
  <si>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</si>
  <si>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</si>
  <si>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</si>
  <si>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</si>
  <si>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</si>
  <si>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</si>
  <si>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</si>
  <si>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</si>
  <si>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</si>
  <si>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</si>
  <si>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</si>
  <si>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</si>
  <si>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</si>
  <si>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</si>
  <si>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</si>
  <si>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</si>
  <si>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</si>
  <si>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</si>
  <si>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</si>
  <si>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</si>
  <si>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</si>
  <si>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</si>
  <si>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</si>
  <si>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</si>
  <si>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</si>
  <si>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</si>
  <si>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</si>
  <si>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</si>
  <si>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</si>
  <si>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</si>
  <si>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</si>
  <si>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</si>
  <si>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</si>
  <si>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</si>
  <si>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</si>
  <si>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</si>
  <si>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</si>
  <si>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</si>
  <si>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</si>
  <si>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</si>
  <si>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</si>
  <si>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</si>
  <si>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</si>
  <si>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</si>
  <si>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</si>
  <si>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</si>
  <si>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</si>
  <si>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</si>
  <si>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</si>
  <si>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</si>
  <si>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</si>
  <si>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</si>
  <si>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</si>
  <si>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</si>
  <si>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</si>
  <si>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</si>
  <si>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</si>
  <si>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</si>
  <si>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</si>
  <si>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</si>
  <si>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</si>
  <si>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</si>
  <si>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</si>
  <si>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</si>
  <si>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</si>
  <si>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</si>
  <si>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</si>
  <si>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</si>
  <si>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</si>
  <si>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</si>
  <si>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</si>
  <si>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</si>
  <si>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</si>
  <si>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</si>
  <si>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</si>
  <si>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</si>
  <si>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</si>
  <si>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</si>
  <si>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</si>
  <si>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</si>
  <si>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</si>
  <si>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</si>
  <si>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</si>
  <si>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</si>
  <si>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</si>
  <si>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</si>
  <si>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</si>
  <si>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</si>
  <si>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</si>
  <si>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</si>
  <si>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</si>
  <si>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</si>
  <si>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</si>
  <si>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</si>
  <si>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</si>
  <si>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</si>
  <si>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</si>
  <si>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</si>
  <si>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</si>
  <si>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</si>
  <si>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</si>
  <si>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</si>
  <si>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</si>
  <si>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</si>
  <si>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</si>
  <si>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</si>
  <si>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</si>
  <si>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</si>
  <si>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</si>
  <si>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</si>
  <si>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</si>
  <si>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</si>
  <si>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</si>
  <si>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</si>
  <si>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</si>
  <si>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</si>
  <si>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</si>
  <si>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</si>
  <si>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</si>
  <si>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</si>
  <si>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</si>
  <si>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</si>
  <si>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</si>
  <si>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</si>
  <si>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</si>
  <si>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</si>
  <si>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</si>
  <si>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</si>
  <si>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</si>
  <si>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</si>
  <si>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</si>
  <si>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</si>
  <si>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</si>
  <si>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</si>
  <si>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</si>
  <si>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</si>
  <si>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</si>
  <si>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</si>
  <si>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</si>
  <si>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</si>
  <si>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</si>
  <si>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</si>
  <si>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</si>
  <si>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</si>
  <si>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</si>
  <si>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</si>
  <si>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</si>
  <si>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</si>
  <si>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</si>
  <si>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</si>
  <si>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</si>
  <si>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</si>
  <si>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</si>
  <si>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</si>
  <si>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</si>
  <si>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</si>
  <si>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</si>
  <si>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</si>
  <si>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</si>
  <si>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</si>
  <si>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</si>
  <si>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</si>
  <si>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</si>
  <si>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</si>
  <si>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</si>
  <si>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</si>
  <si>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</si>
  <si>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</si>
  <si>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</si>
  <si>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</si>
  <si>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</si>
  <si>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</si>
  <si>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</si>
  <si>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</si>
  <si>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</si>
  <si>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</si>
  <si>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</si>
  <si>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</si>
  <si>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</si>
  <si>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</si>
  <si>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</si>
  <si>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</si>
  <si>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</si>
  <si>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</si>
  <si>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</si>
  <si>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</si>
  <si>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</si>
  <si>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</si>
  <si>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</si>
  <si>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</si>
  <si>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</si>
  <si>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</si>
  <si>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</si>
  <si>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</si>
  <si>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</si>
  <si>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</si>
  <si>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</si>
  <si>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</si>
  <si>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</si>
  <si>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</si>
  <si>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</si>
  <si>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</si>
  <si>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</si>
  <si>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</si>
  <si>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</si>
  <si>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</si>
  <si>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</si>
  <si>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</si>
  <si>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</si>
  <si>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</si>
  <si>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</si>
  <si>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</si>
  <si>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</si>
  <si>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</si>
  <si>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</si>
  <si>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</si>
  <si>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</si>
  <si>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</si>
  <si>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</si>
  <si>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</si>
  <si>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</si>
  <si>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</si>
  <si>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</si>
  <si>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</si>
  <si>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</si>
  <si>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</si>
  <si>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</si>
  <si>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</si>
  <si>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</si>
  <si>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</si>
  <si>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</si>
  <si>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</si>
  <si>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</si>
  <si>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</si>
  <si>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</si>
  <si>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</si>
  <si>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</si>
  <si>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</si>
  <si>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</si>
  <si>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</si>
  <si>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</si>
  <si>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</si>
  <si>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</si>
  <si>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</si>
  <si>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</si>
  <si>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</si>
  <si>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</si>
  <si>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</si>
  <si>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</si>
  <si>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</si>
  <si>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</si>
  <si>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</si>
  <si>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</si>
  <si>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</si>
  <si>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</si>
  <si>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</si>
  <si>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</si>
  <si>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</si>
  <si>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</si>
  <si>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</si>
  <si>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</si>
  <si>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</si>
  <si>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</si>
  <si>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</si>
  <si>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</si>
  <si>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</si>
  <si>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</si>
  <si>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</si>
  <si>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</si>
  <si>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</si>
  <si>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</si>
  <si>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</si>
  <si>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</si>
  <si>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</si>
  <si>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</si>
  <si>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</si>
  <si>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</si>
  <si>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</si>
  <si>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</si>
  <si>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</si>
  <si>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</si>
  <si>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</si>
  <si>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</si>
  <si>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</si>
  <si>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</si>
  <si>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</si>
  <si>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</si>
  <si>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</si>
  <si>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</si>
  <si>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</si>
  <si>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</si>
  <si>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</si>
  <si>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</si>
  <si>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</si>
  <si>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</si>
  <si>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</si>
  <si>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</si>
  <si>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</si>
  <si>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</si>
  <si>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</si>
  <si>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</si>
  <si>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</si>
  <si>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</si>
  <si>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</si>
  <si>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</si>
  <si>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</si>
  <si>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</si>
  <si>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</si>
  <si>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</si>
  <si>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</si>
  <si>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</si>
  <si>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</si>
  <si>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</si>
  <si>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</si>
  <si>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</si>
  <si>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</si>
  <si>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</si>
  <si>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</si>
  <si>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</si>
  <si>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</si>
  <si>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</si>
  <si>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</si>
  <si>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</si>
  <si>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</si>
  <si>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</si>
  <si>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</si>
  <si>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</si>
  <si>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</si>
  <si>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</si>
  <si>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</si>
  <si>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</si>
  <si>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</si>
  <si>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</si>
  <si>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</si>
  <si>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</si>
  <si>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</si>
  <si>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</si>
  <si>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</si>
  <si>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</si>
  <si>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</si>
  <si>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</si>
  <si>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</si>
  <si>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</si>
  <si>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</si>
  <si>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</si>
  <si>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</si>
  <si>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</si>
  <si>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</si>
  <si>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</si>
  <si>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</si>
  <si>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</si>
  <si>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</si>
  <si>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</si>
  <si>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</si>
  <si>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</si>
  <si>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</si>
  <si>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</si>
  <si>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</si>
  <si>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</si>
  <si>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</si>
  <si>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</si>
  <si>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</si>
  <si>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</si>
  <si>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</si>
  <si>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</si>
  <si>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</si>
  <si>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</si>
  <si>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</si>
  <si>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</si>
  <si>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</si>
  <si>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</si>
  <si>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</si>
  <si>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</si>
  <si>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</si>
  <si>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</si>
  <si>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</si>
  <si>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</si>
  <si>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</si>
  <si>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</si>
  <si>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</si>
  <si>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</si>
  <si>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</si>
  <si>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</si>
  <si>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</si>
  <si>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</si>
  <si>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</si>
  <si>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</si>
  <si>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</si>
  <si>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</si>
  <si>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</si>
  <si>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</si>
  <si>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</si>
  <si>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</si>
  <si>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</si>
  <si>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</si>
  <si>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</si>
  <si>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</si>
  <si>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</si>
  <si>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</si>
  <si>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</si>
  <si>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</si>
  <si>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</si>
  <si>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</si>
  <si>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</si>
  <si>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</si>
  <si>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</si>
  <si>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</si>
  <si>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</si>
  <si>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</si>
  <si>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</si>
  <si>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</si>
  <si>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</si>
  <si>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</si>
  <si>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</si>
  <si>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</si>
  <si>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</si>
  <si>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</si>
  <si>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</si>
  <si>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</si>
  <si>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</si>
  <si>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</si>
  <si>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</si>
  <si>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</si>
  <si>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</si>
  <si>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</si>
  <si>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</si>
  <si>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</si>
  <si>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</si>
  <si>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</si>
  <si>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</si>
  <si>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</si>
  <si>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</si>
  <si>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</si>
  <si>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</si>
  <si>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</si>
  <si>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</si>
  <si>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</si>
  <si>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</si>
  <si>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</si>
  <si>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</si>
  <si>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</si>
  <si>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</si>
  <si>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</si>
  <si>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</si>
  <si>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</si>
  <si>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</si>
  <si>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</si>
  <si>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</si>
  <si>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</si>
  <si>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</si>
  <si>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</si>
  <si>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</si>
  <si>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</si>
  <si>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</si>
  <si>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</si>
  <si>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</si>
  <si>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</si>
  <si>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</si>
  <si>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</si>
  <si>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</si>
  <si>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</si>
  <si>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</si>
  <si>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</si>
  <si>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</si>
  <si>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</si>
  <si>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</si>
  <si>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</si>
  <si>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</si>
  <si>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</si>
  <si>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</si>
  <si>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</si>
  <si>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</si>
  <si>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</si>
  <si>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</si>
  <si>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</si>
  <si>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</si>
  <si>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</si>
  <si>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</si>
  <si>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</si>
  <si>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</si>
  <si>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</si>
  <si>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</si>
  <si>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</si>
  <si>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</si>
  <si>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</si>
  <si>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</si>
  <si>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</si>
  <si>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</si>
  <si>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</si>
  <si>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</si>
  <si>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</si>
  <si>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</si>
  <si>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</si>
  <si>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</si>
  <si>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</si>
  <si>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</si>
  <si>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</si>
  <si>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</si>
  <si>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</si>
  <si>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</si>
  <si>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</si>
  <si>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</si>
  <si>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</si>
  <si>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</si>
  <si>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</si>
  <si>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</si>
  <si>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</si>
  <si>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</si>
  <si>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</si>
  <si>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</si>
  <si>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</si>
  <si>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</si>
  <si>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</si>
  <si>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</si>
  <si>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</si>
  <si>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</si>
  <si>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</si>
  <si>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</si>
  <si>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</si>
  <si>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</si>
  <si>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</si>
  <si>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</si>
  <si>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</si>
  <si>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</si>
  <si>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</si>
  <si>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</si>
  <si>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</si>
  <si>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</si>
  <si>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</si>
  <si>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</si>
  <si>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</si>
  <si>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</si>
  <si>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</si>
  <si>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</si>
  <si>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</si>
  <si>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</si>
  <si>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</si>
  <si>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</si>
  <si>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</si>
  <si>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</si>
  <si>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</si>
  <si>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</si>
  <si>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</si>
  <si>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</si>
  <si>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</si>
  <si>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</si>
  <si>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</si>
  <si>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</si>
  <si>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</si>
  <si>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</si>
  <si>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</si>
  <si>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</si>
  <si>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</si>
  <si>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</si>
  <si>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</si>
  <si>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</si>
  <si>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</si>
  <si>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</si>
  <si>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</si>
  <si>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</si>
  <si>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</si>
  <si>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</si>
  <si>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</si>
  <si>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</si>
  <si>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</si>
  <si>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</si>
  <si>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</si>
  <si>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</si>
  <si>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</si>
  <si>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</si>
  <si>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</si>
  <si>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</si>
  <si>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</si>
  <si>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</si>
  <si>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</si>
  <si>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</si>
  <si>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</si>
  <si>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</si>
  <si>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</si>
  <si>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</si>
  <si>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</si>
  <si>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</si>
  <si>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</si>
  <si>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</si>
  <si>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</si>
  <si>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</si>
  <si>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</si>
  <si>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</si>
  <si>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</si>
  <si>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</si>
  <si>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</si>
  <si>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</si>
  <si>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</si>
  <si>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</si>
  <si>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</si>
  <si>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</si>
  <si>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</si>
  <si>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</si>
  <si>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</si>
  <si>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</si>
  <si>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</si>
  <si>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</si>
  <si>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</si>
  <si>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</si>
  <si>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</si>
  <si>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</si>
  <si>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</si>
  <si>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</si>
  <si>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</si>
  <si>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</si>
  <si>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</si>
  <si>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</si>
  <si>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</si>
  <si>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</si>
  <si>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</si>
  <si>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</si>
  <si>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</si>
  <si>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</si>
  <si>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</si>
  <si>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</si>
  <si>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</si>
  <si>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</si>
  <si>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</si>
  <si>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</si>
  <si>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</si>
  <si>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</si>
  <si>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</si>
  <si>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</si>
  <si>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</si>
  <si>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</si>
  <si>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</si>
  <si>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</si>
  <si>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</si>
  <si>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</si>
  <si>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</si>
  <si>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</si>
  <si>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</si>
  <si>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</si>
  <si>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</si>
  <si>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</si>
  <si>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</si>
  <si>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</si>
  <si>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</si>
  <si>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</si>
  <si>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</si>
  <si>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</si>
  <si>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</si>
  <si>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</si>
  <si>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</si>
  <si>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</si>
  <si>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</si>
  <si>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</si>
  <si>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</si>
  <si>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</si>
  <si>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</si>
  <si>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</si>
  <si>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</si>
  <si>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</si>
  <si>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</si>
  <si>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</si>
  <si>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</si>
  <si>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</si>
  <si>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</si>
  <si>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</si>
  <si>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</si>
  <si>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</si>
  <si>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</si>
  <si>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</si>
  <si>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</si>
  <si>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</si>
  <si>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</si>
  <si>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</si>
  <si>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</si>
  <si>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</si>
  <si>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</si>
  <si>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</si>
  <si>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</si>
  <si>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</si>
  <si>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</si>
  <si>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</si>
  <si>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</si>
  <si>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</si>
  <si>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</si>
  <si>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</si>
  <si>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</si>
  <si>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</si>
  <si>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</si>
  <si>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</si>
  <si>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</si>
  <si>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</si>
  <si>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</si>
  <si>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</si>
  <si>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</si>
  <si>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</si>
  <si>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</si>
  <si>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</si>
  <si>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</si>
  <si>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</si>
  <si>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</si>
  <si>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</si>
  <si>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</si>
  <si>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</si>
  <si>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</si>
  <si>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</si>
  <si>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</si>
  <si>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</si>
  <si>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</si>
  <si>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</si>
  <si>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</si>
  <si>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</si>
  <si>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</si>
  <si>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</si>
  <si>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</si>
  <si>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</si>
  <si>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</si>
  <si>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</si>
  <si>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</si>
  <si>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</si>
  <si>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</si>
  <si>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</si>
  <si>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</si>
  <si>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</si>
  <si>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</si>
  <si>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</si>
  <si>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</si>
  <si>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</si>
  <si>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</si>
  <si>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</si>
  <si>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</si>
  <si>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</si>
  <si>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</si>
  <si>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</si>
  <si>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</si>
  <si>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</si>
  <si>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</si>
  <si>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</si>
  <si>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</si>
  <si>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</si>
  <si>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</si>
  <si>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</si>
  <si>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</si>
  <si>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</si>
  <si>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</si>
  <si>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</si>
  <si>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</si>
  <si>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</si>
  <si>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</si>
  <si>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</si>
  <si>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</si>
  <si>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</si>
  <si>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</si>
  <si>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</si>
  <si>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</si>
  <si>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</si>
  <si>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</si>
  <si>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</si>
  <si>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</si>
  <si>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</si>
  <si>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</si>
  <si>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</si>
  <si>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</si>
  <si>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</si>
  <si>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</si>
  <si>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</si>
  <si>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</si>
  <si>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</si>
  <si>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</si>
  <si>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</si>
  <si>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</si>
  <si>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</si>
  <si>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</si>
  <si>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</si>
  <si>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</si>
  <si>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</si>
  <si>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</si>
  <si>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</si>
  <si>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</si>
  <si>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</si>
  <si>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</si>
  <si>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</si>
  <si>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</si>
  <si>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</si>
  <si>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</si>
  <si>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</si>
  <si>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</si>
  <si>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</si>
  <si>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</si>
  <si>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</si>
  <si>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</si>
  <si>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</si>
  <si>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</si>
  <si>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</si>
  <si>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</si>
  <si>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</si>
  <si>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</si>
  <si>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</si>
  <si>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</si>
  <si>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</si>
  <si>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</si>
  <si>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</si>
  <si>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</si>
  <si>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</si>
  <si>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</si>
  <si>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</si>
  <si>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</si>
  <si>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</si>
  <si>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</si>
  <si>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</si>
  <si>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</si>
  <si>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</si>
  <si>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</si>
  <si>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</si>
  <si>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</si>
  <si>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</si>
  <si>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</si>
  <si>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</si>
  <si>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</si>
  <si>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</si>
  <si>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</si>
  <si>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</si>
  <si>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</si>
  <si>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</si>
  <si>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</si>
  <si>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</si>
  <si>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</si>
  <si>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</si>
  <si>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</si>
  <si>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</si>
  <si>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</si>
  <si>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</si>
  <si>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</si>
  <si>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</si>
  <si>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</si>
  <si>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</si>
  <si>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</si>
  <si>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</si>
  <si>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</si>
  <si>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</si>
  <si>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</si>
  <si>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</si>
  <si>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</si>
  <si>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</si>
  <si>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</si>
  <si>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</si>
  <si>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</si>
  <si>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</si>
  <si>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</si>
  <si>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</si>
  <si>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</si>
  <si>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</si>
  <si>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</si>
  <si>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</si>
  <si>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</si>
  <si>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</si>
  <si>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</si>
  <si>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</si>
  <si>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</si>
  <si>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</si>
  <si>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</si>
  <si>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</si>
  <si>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</si>
  <si>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</si>
  <si>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</si>
  <si>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</si>
  <si>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</si>
  <si>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</si>
  <si>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</si>
  <si>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</si>
  <si>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</si>
  <si>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</si>
  <si>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</si>
  <si>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</si>
  <si>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</si>
  <si>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</si>
  <si>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</si>
  <si>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</si>
  <si>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</si>
  <si>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</si>
  <si>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</si>
  <si>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</si>
  <si>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</si>
  <si>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</si>
  <si>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</si>
  <si>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</si>
  <si>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</si>
  <si>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</si>
  <si>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</si>
  <si>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</si>
  <si>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</si>
  <si>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</si>
  <si>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</si>
  <si>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</si>
  <si>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</si>
  <si>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</si>
  <si>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</si>
  <si>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</si>
  <si>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</si>
  <si>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</si>
  <si>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</si>
  <si>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</si>
  <si>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</si>
  <si>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</si>
  <si>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</si>
  <si>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</si>
  <si>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</si>
  <si>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</si>
  <si>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</si>
  <si>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</si>
  <si>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</si>
  <si>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</si>
  <si>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</si>
  <si>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</si>
  <si>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</si>
  <si>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</si>
  <si>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</si>
  <si>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</si>
  <si>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</si>
  <si>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</si>
  <si>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</si>
  <si>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</si>
  <si>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</si>
  <si>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</si>
  <si>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</si>
  <si>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</si>
  <si>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</si>
  <si>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</si>
  <si>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</si>
  <si>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</si>
  <si>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</si>
  <si>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</si>
  <si>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</si>
  <si>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</si>
  <si>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</si>
  <si>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</si>
  <si>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</si>
  <si>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</si>
  <si>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</si>
  <si>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</si>
  <si>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</si>
  <si>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</si>
  <si>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</si>
  <si>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</si>
  <si>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</si>
  <si>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</si>
  <si>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</si>
  <si>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</si>
  <si>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</si>
  <si>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</si>
  <si>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</si>
  <si>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</si>
  <si>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</si>
  <si>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</si>
  <si>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</si>
  <si>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</si>
  <si>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</si>
  <si>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</si>
  <si>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</si>
  <si>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</si>
  <si>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</si>
  <si>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</si>
  <si>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</si>
  <si>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</si>
  <si>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</si>
  <si>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</si>
  <si>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</si>
  <si>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</si>
  <si>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</si>
  <si>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</si>
  <si>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</si>
  <si>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</si>
  <si>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</si>
  <si>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</si>
  <si>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</si>
  <si>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</si>
  <si>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</si>
  <si>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</si>
  <si>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</si>
  <si>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</si>
  <si>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</si>
  <si>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</si>
  <si>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</si>
  <si>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</si>
  <si>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</si>
  <si>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</si>
  <si>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</si>
  <si>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</si>
  <si>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</si>
  <si>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</si>
  <si>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</si>
  <si>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</si>
  <si>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</si>
  <si>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</si>
  <si>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</si>
  <si>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</si>
  <si>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</si>
  <si>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</si>
  <si>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</si>
  <si>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</si>
  <si>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</si>
  <si>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</si>
  <si>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</si>
  <si>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</si>
  <si>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</si>
  <si>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</si>
  <si>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</si>
  <si>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</si>
  <si>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</si>
  <si>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</si>
  <si>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</si>
  <si>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</si>
  <si>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</si>
  <si>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</si>
  <si>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</si>
  <si>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</si>
  <si>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</si>
  <si>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</si>
  <si>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</si>
  <si>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</si>
  <si>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</si>
  <si>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</si>
  <si>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</si>
  <si>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</si>
  <si>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</si>
  <si>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</si>
  <si>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</si>
  <si>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</si>
  <si>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</si>
  <si>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</si>
  <si>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</si>
  <si>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</si>
  <si>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</si>
  <si>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</si>
  <si>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</si>
  <si>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</si>
  <si>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</si>
  <si>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</si>
  <si>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</si>
  <si>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</si>
  <si>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</si>
  <si>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</si>
  <si>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</si>
  <si>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</si>
  <si>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</si>
  <si>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</si>
  <si>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</si>
  <si>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</si>
  <si>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</si>
  <si>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</si>
  <si>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</si>
  <si>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</si>
  <si>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</si>
  <si>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</si>
  <si>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</si>
  <si>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</si>
  <si>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</si>
  <si>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</si>
  <si>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</si>
  <si>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</si>
  <si>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</si>
  <si>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</si>
  <si>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</si>
  <si>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</si>
  <si>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</si>
  <si>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</si>
  <si>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</si>
  <si>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</si>
  <si>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</si>
  <si>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</si>
  <si>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</si>
  <si>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</si>
  <si>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</si>
  <si>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</si>
  <si>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</si>
  <si>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</si>
  <si>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</si>
  <si>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</si>
  <si>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</si>
  <si>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</si>
  <si>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</si>
  <si>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</si>
  <si>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</si>
  <si>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</si>
  <si>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</si>
  <si>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</si>
  <si>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</si>
  <si>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</si>
  <si>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</si>
  <si>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</si>
  <si>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</si>
  <si>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</si>
  <si>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</si>
  <si>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</si>
  <si>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</si>
  <si>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</si>
  <si>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</si>
  <si>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</si>
  <si>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</si>
  <si>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</si>
  <si>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</si>
  <si>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</si>
  <si>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</si>
  <si>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</si>
  <si>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</si>
  <si>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</si>
  <si>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</si>
  <si>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</si>
  <si>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</si>
  <si>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</si>
  <si>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</si>
  <si>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</si>
  <si>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</si>
  <si>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</si>
  <si>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</si>
  <si>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</si>
  <si>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</si>
  <si>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</si>
  <si>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</si>
  <si>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</si>
  <si>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</si>
  <si>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</si>
  <si>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</si>
  <si>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</si>
  <si>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</si>
  <si>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</si>
  <si>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</si>
  <si>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</si>
  <si>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</si>
  <si>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</si>
  <si>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</si>
  <si>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</si>
  <si>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</si>
  <si>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</si>
  <si>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</si>
  <si>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</si>
  <si>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</si>
  <si>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</si>
  <si>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</si>
  <si>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</si>
  <si>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</si>
  <si>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</si>
  <si>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</si>
  <si>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</si>
  <si>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</si>
  <si>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</si>
  <si>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</si>
  <si>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</si>
  <si>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</si>
  <si>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</si>
  <si>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</si>
  <si>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</si>
  <si>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</si>
  <si>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</si>
  <si>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</si>
  <si>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</si>
  <si>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</si>
  <si>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</si>
  <si>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</si>
  <si>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</si>
  <si>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</si>
  <si>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</si>
  <si>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</si>
  <si>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</si>
  <si>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</si>
  <si>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</si>
  <si>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</si>
  <si>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</si>
  <si>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</si>
  <si>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</si>
  <si>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</si>
  <si>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</si>
  <si>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</si>
  <si>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</si>
  <si>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</si>
  <si>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</si>
  <si>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</si>
  <si>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</si>
  <si>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</si>
  <si>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</si>
  <si>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</si>
  <si>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</si>
  <si>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</si>
  <si>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</si>
  <si>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</si>
  <si>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</si>
  <si>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</si>
  <si>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</si>
  <si>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</si>
  <si>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</si>
  <si>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</si>
  <si>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</si>
  <si>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</si>
  <si>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</si>
  <si>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</si>
  <si>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</si>
  <si>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</si>
  <si>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</si>
  <si>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</si>
  <si>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</si>
  <si>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</si>
  <si>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</si>
  <si>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</si>
  <si>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</si>
  <si>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</si>
  <si>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</si>
  <si>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</si>
  <si>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</si>
  <si>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</si>
  <si>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</si>
  <si>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</si>
  <si>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</si>
  <si>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</si>
  <si>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</si>
  <si>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</si>
  <si>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</si>
  <si>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</si>
  <si>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</si>
  <si>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</si>
  <si>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</si>
  <si>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</si>
  <si>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</si>
  <si>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</si>
  <si>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</si>
  <si>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</si>
  <si>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</si>
  <si>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</si>
  <si>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</si>
  <si>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</si>
  <si>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</si>
  <si>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</si>
  <si>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</si>
  <si>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</si>
  <si>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</si>
  <si>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</si>
  <si>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</si>
  <si>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</si>
  <si>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</si>
  <si>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</si>
  <si>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</si>
  <si>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</si>
  <si>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</si>
  <si>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</si>
  <si>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</si>
  <si>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</si>
  <si>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</si>
  <si>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</si>
  <si>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</si>
  <si>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</si>
  <si>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</si>
  <si>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</si>
  <si>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</si>
  <si>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</si>
  <si>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</si>
  <si>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</si>
  <si>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</si>
  <si>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</si>
  <si>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</si>
  <si>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</si>
  <si>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</si>
  <si>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</si>
  <si>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</si>
  <si>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</si>
  <si>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</si>
  <si>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</si>
  <si>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</si>
  <si>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</si>
  <si>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</si>
  <si>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</si>
  <si>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</si>
  <si>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</si>
  <si>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</si>
  <si>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</si>
  <si>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</si>
  <si>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</si>
  <si>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</si>
  <si>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</si>
  <si>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</si>
  <si>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</si>
  <si>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</si>
  <si>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</si>
  <si>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</si>
  <si>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</si>
  <si>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</si>
  <si>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</si>
  <si>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</si>
  <si>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</si>
  <si>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</si>
  <si>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</si>
  <si>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</si>
  <si>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</si>
  <si>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</si>
  <si>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</si>
  <si>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</si>
  <si>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</si>
  <si>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</si>
  <si>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</si>
  <si>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</si>
  <si>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</si>
  <si>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</si>
  <si>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</si>
  <si>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</si>
  <si>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</si>
  <si>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</si>
  <si>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</si>
  <si>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</si>
  <si>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</si>
  <si>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</si>
  <si>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</si>
  <si>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</si>
  <si>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</si>
  <si>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</si>
  <si>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</si>
  <si>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</si>
  <si>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</si>
  <si>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</si>
  <si>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</si>
  <si>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</si>
  <si>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</si>
  <si>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</si>
  <si>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</si>
  <si>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</si>
  <si>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</si>
  <si>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</si>
  <si>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</si>
  <si>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</si>
  <si>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</si>
  <si>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</si>
  <si>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</si>
  <si>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</si>
  <si>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</si>
  <si>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</si>
  <si>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</si>
  <si>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</si>
  <si>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</si>
  <si>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</si>
  <si>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</si>
  <si>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</si>
  <si>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</si>
  <si>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</si>
  <si>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</si>
  <si>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</si>
  <si>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</si>
  <si>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</si>
  <si>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</si>
  <si>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</si>
  <si>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</si>
  <si>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</si>
  <si>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</si>
  <si>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</si>
  <si>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</si>
  <si>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</si>
  <si>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</si>
  <si>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</si>
  <si>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</si>
  <si>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</si>
  <si>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</si>
  <si>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</si>
  <si>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</si>
  <si>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</si>
  <si>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</si>
  <si>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</si>
  <si>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</si>
  <si>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</si>
  <si>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</si>
  <si>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</si>
  <si>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</si>
  <si>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</si>
  <si>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</si>
  <si>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</si>
  <si>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</si>
  <si>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</si>
  <si>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</si>
  <si>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</si>
  <si>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</si>
  <si>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</si>
  <si>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</si>
  <si>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</si>
  <si>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</si>
  <si>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</si>
  <si>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</si>
  <si>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</si>
  <si>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</si>
  <si>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</si>
  <si>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</si>
  <si>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</si>
  <si>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</si>
  <si>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</si>
  <si>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</si>
  <si>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</si>
  <si>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</si>
  <si>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</si>
  <si>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</si>
  <si>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</si>
  <si>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</si>
  <si>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</si>
  <si>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</si>
  <si>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</si>
  <si>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</si>
  <si>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</si>
  <si>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</si>
  <si>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</si>
  <si>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</si>
  <si>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</si>
  <si>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</si>
  <si>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</si>
  <si>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</si>
  <si>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</si>
  <si>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</si>
  <si>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</si>
  <si>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</si>
  <si>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</si>
  <si>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</si>
  <si>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</si>
  <si>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</si>
  <si>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</si>
  <si>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</si>
  <si>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</si>
  <si>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</si>
  <si>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</si>
  <si>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</si>
  <si>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</si>
  <si>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</si>
  <si>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</si>
  <si>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</si>
  <si>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</si>
  <si>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</si>
  <si>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</si>
  <si>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</si>
  <si>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</si>
  <si>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</si>
  <si>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</si>
  <si>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</si>
  <si>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</si>
  <si>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</si>
  <si>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</si>
  <si>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</si>
  <si>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</si>
  <si>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</si>
  <si>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</si>
  <si>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</si>
  <si>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</si>
  <si>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</si>
  <si>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</si>
  <si>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</si>
  <si>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</si>
  <si>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</si>
  <si>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</si>
  <si>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</si>
  <si>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</si>
  <si>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</si>
  <si>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</si>
  <si>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</si>
  <si>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</si>
  <si>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</si>
  <si>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</si>
  <si>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</si>
  <si>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</si>
  <si>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</si>
  <si>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</si>
  <si>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</si>
  <si>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</si>
  <si>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</si>
  <si>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</si>
  <si>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</si>
  <si>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</si>
  <si>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</si>
  <si>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</si>
  <si>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</si>
  <si>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</si>
  <si>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</si>
  <si>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</si>
  <si>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</si>
  <si>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</si>
  <si>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</si>
  <si>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</si>
  <si>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</si>
  <si>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</si>
  <si>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</si>
  <si>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</si>
  <si>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</si>
  <si>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</si>
  <si>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</si>
  <si>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</si>
  <si>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</si>
  <si>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</si>
  <si>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</si>
  <si>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</si>
  <si>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</si>
  <si>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</si>
  <si>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</si>
  <si>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</si>
  <si>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</si>
  <si>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</si>
  <si>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</si>
  <si>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</si>
  <si>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</si>
  <si>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</si>
  <si>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</si>
  <si>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</si>
  <si>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</si>
  <si>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</si>
  <si>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</si>
  <si>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</si>
  <si>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</si>
  <si>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</si>
  <si>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</si>
  <si>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</si>
  <si>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</si>
  <si>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</si>
  <si>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</si>
  <si>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</si>
  <si>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</si>
  <si>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</si>
  <si>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</si>
  <si>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</si>
  <si>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</si>
  <si>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</si>
  <si>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</si>
  <si>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</si>
  <si>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</si>
  <si>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</si>
  <si>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</si>
  <si>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</si>
  <si>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</si>
  <si>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</si>
  <si>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</si>
  <si>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</si>
  <si>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</si>
  <si>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</si>
  <si>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</si>
  <si>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</si>
  <si>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</si>
  <si>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</si>
  <si>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</si>
  <si>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</si>
  <si>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</si>
  <si>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</si>
  <si>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</si>
  <si>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</si>
  <si>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</si>
  <si>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</si>
  <si>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</si>
  <si>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</si>
  <si>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</si>
  <si>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</si>
  <si>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</si>
  <si>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</si>
  <si>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</si>
  <si>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</si>
  <si>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</si>
  <si>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</si>
  <si>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</si>
  <si>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</si>
  <si>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</si>
  <si>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</si>
  <si>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</si>
  <si>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</si>
  <si>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</si>
  <si>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</si>
  <si>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</si>
  <si>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</si>
  <si>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</si>
  <si>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</si>
  <si>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</si>
  <si>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</si>
  <si>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</si>
  <si>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</si>
  <si>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</si>
  <si>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</si>
  <si>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</si>
  <si>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</si>
  <si>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</si>
  <si>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</si>
  <si>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</si>
  <si>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</si>
  <si>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</si>
  <si>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</si>
  <si>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</si>
  <si>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</si>
  <si>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</si>
  <si>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</si>
  <si>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</si>
  <si>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</si>
  <si>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</si>
  <si>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</si>
  <si>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</si>
  <si>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</si>
  <si>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</si>
  <si>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</si>
  <si>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</si>
  <si>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</si>
  <si>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</si>
  <si>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</si>
  <si>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</si>
  <si>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</si>
  <si>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</si>
  <si>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</si>
  <si>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</si>
  <si>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</si>
  <si>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</si>
  <si>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</si>
  <si>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</si>
  <si>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</si>
  <si>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</si>
  <si>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</si>
  <si>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</si>
  <si>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</si>
  <si>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</si>
  <si>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</si>
  <si>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</si>
  <si>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</si>
  <si>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</si>
  <si>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</si>
  <si>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</si>
  <si>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</si>
  <si>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</si>
  <si>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</si>
  <si>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</si>
  <si>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</si>
  <si>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</si>
  <si>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</si>
  <si>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</si>
  <si>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</si>
  <si>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</si>
  <si>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</si>
  <si>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</si>
  <si>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</si>
  <si>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</si>
  <si>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</si>
  <si>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</si>
  <si>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</si>
  <si>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</si>
  <si>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</si>
  <si>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</si>
  <si>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</si>
  <si>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</si>
  <si>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</si>
  <si>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</si>
  <si>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</si>
  <si>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</si>
  <si>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</si>
  <si>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</si>
  <si>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</si>
  <si>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</si>
  <si>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</si>
  <si>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</si>
  <si>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</si>
  <si>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</si>
  <si>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</si>
  <si>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</si>
  <si>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</si>
  <si>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</si>
  <si>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</si>
  <si>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</si>
  <si>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</si>
  <si>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</si>
  <si>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</si>
  <si>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</si>
  <si>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</si>
  <si>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</si>
  <si>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</si>
  <si>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</si>
  <si>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</si>
  <si>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</si>
  <si>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</si>
  <si>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</si>
  <si>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</si>
  <si>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</si>
  <si>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</si>
  <si>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</si>
  <si>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</si>
  <si>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</si>
  <si>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</si>
  <si>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</si>
  <si>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</si>
  <si>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</si>
  <si>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</si>
  <si>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</si>
  <si>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</si>
  <si>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</si>
  <si>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</si>
  <si>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</si>
  <si>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</si>
  <si>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</si>
  <si>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</si>
  <si>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</si>
  <si>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</si>
  <si>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</si>
  <si>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</si>
  <si>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</si>
  <si>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</si>
  <si>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</si>
  <si>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</si>
  <si>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</si>
  <si>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</si>
  <si>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</si>
  <si>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</si>
  <si>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</si>
  <si>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</si>
  <si>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</si>
  <si>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</si>
  <si>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</si>
  <si>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</si>
  <si>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</si>
  <si>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</si>
  <si>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</si>
  <si>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</si>
  <si>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</si>
  <si>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</si>
  <si>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</si>
  <si>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</si>
  <si>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</si>
  <si>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</si>
  <si>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</si>
  <si>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</si>
  <si>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</si>
  <si>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</si>
  <si>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</si>
  <si>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</si>
  <si>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</si>
  <si>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</si>
  <si>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</si>
  <si>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</si>
  <si>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</si>
  <si>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</si>
  <si>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</si>
  <si>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</si>
  <si>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</si>
  <si>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</si>
  <si>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</si>
  <si>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</si>
  <si>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</si>
  <si>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</si>
  <si>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</si>
  <si>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</si>
  <si>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</si>
  <si>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</si>
  <si>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</si>
  <si>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</si>
  <si>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</si>
  <si>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</si>
  <si>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</si>
  <si>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</si>
  <si>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</si>
  <si>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</si>
  <si>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</si>
  <si>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</si>
  <si>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</si>
  <si>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</si>
  <si>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</si>
  <si>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</si>
  <si>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</si>
  <si>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</si>
  <si>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</si>
  <si>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</si>
  <si>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</si>
  <si>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</si>
  <si>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</si>
  <si>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</si>
  <si>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</si>
  <si>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</si>
  <si>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</si>
  <si>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</si>
  <si>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</si>
  <si>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</si>
  <si>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</si>
  <si>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</si>
  <si>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</si>
  <si>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</si>
  <si>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</si>
  <si>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</si>
  <si>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</si>
  <si>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</si>
  <si>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</si>
  <si>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</si>
  <si>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</si>
  <si>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</si>
  <si>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</si>
  <si>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</si>
  <si>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</si>
  <si>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</si>
  <si>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</si>
  <si>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</si>
  <si>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</si>
  <si>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</si>
  <si>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</si>
  <si>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</si>
  <si>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</si>
  <si>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</si>
  <si>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</si>
  <si>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</si>
  <si>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</si>
  <si>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</si>
  <si>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</si>
  <si>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</si>
  <si>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</si>
  <si>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</si>
  <si>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</si>
  <si>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</si>
  <si>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</si>
  <si>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</si>
  <si>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</si>
  <si>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</si>
  <si>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</si>
  <si>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</si>
  <si>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</si>
  <si>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</si>
  <si>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</si>
  <si>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</si>
  <si>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</si>
  <si>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</si>
  <si>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</si>
  <si>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</si>
  <si>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</si>
  <si>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</si>
  <si>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</si>
  <si>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</si>
  <si>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</si>
  <si>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</si>
  <si>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</si>
  <si>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</si>
  <si>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</si>
  <si>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</si>
  <si>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</si>
  <si>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</si>
  <si>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</si>
  <si>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</si>
  <si>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</si>
  <si>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</si>
  <si>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</si>
  <si>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</si>
  <si>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</si>
  <si>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</si>
  <si>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</si>
  <si>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</si>
  <si>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</si>
  <si>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</si>
  <si>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</si>
  <si>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</si>
  <si>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</si>
  <si>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</si>
  <si>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</si>
  <si>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</si>
  <si>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</si>
  <si>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</si>
  <si>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</si>
  <si>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</si>
  <si>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</si>
  <si>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</si>
  <si>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</si>
  <si>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</si>
  <si>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</si>
  <si>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</si>
  <si>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</si>
  <si>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</si>
  <si>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</si>
  <si>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</si>
  <si>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</si>
  <si>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</si>
  <si>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</si>
  <si>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</si>
  <si>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</si>
  <si>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</si>
  <si>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</si>
  <si>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</si>
  <si>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</si>
  <si>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</si>
  <si>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</si>
  <si>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</si>
  <si>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</si>
  <si>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</si>
  <si>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</si>
  <si>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</si>
  <si>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</si>
  <si>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</si>
  <si>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</si>
  <si>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</si>
  <si>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</si>
  <si>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</si>
  <si>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</si>
  <si>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</si>
  <si>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</si>
  <si>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</si>
  <si>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</si>
  <si>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</si>
  <si>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</si>
  <si>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</si>
  <si>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</si>
  <si>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</si>
  <si>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</si>
  <si>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</si>
  <si>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</si>
  <si>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</si>
  <si>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</si>
  <si>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</si>
  <si>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</si>
  <si>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</si>
  <si>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</si>
  <si>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</si>
  <si>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</si>
  <si>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</si>
  <si>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</si>
  <si>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</si>
  <si>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</si>
  <si>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</si>
  <si>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</si>
  <si>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</si>
  <si>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</si>
  <si>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</si>
  <si>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</si>
  <si>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</si>
  <si>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</si>
  <si>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</si>
  <si>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</si>
  <si>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</si>
  <si>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</si>
  <si>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</si>
  <si>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</si>
  <si>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</si>
  <si>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</si>
  <si>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</si>
  <si>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</si>
  <si>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</si>
  <si>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</si>
  <si>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</si>
  <si>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</si>
  <si>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</si>
  <si>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</si>
  <si>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</si>
  <si>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</si>
  <si>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</si>
  <si>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</si>
  <si>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</si>
  <si>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</si>
  <si>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</si>
  <si>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</si>
  <si>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</si>
  <si>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</si>
  <si>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</si>
  <si>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</si>
  <si>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</si>
  <si>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</si>
  <si>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</si>
  <si>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</si>
  <si>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</si>
  <si>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</si>
  <si>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</si>
  <si>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</si>
  <si>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</si>
  <si>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</si>
  <si>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</si>
  <si>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</si>
  <si>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</si>
  <si>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</si>
  <si>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</si>
  <si>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</si>
  <si>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</si>
  <si>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</si>
  <si>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</si>
  <si>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</si>
  <si>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</si>
  <si>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</si>
  <si>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</si>
  <si>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</si>
  <si>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</si>
  <si>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</si>
  <si>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</si>
  <si>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</si>
  <si>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</si>
  <si>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</si>
  <si>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</si>
  <si>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</si>
  <si>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</si>
  <si>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</si>
  <si>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</si>
  <si>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</si>
  <si>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</si>
  <si>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</si>
  <si>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</si>
  <si>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</si>
  <si>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</si>
  <si>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</si>
  <si>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</si>
  <si>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</si>
  <si>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</si>
  <si>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</si>
  <si>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</si>
  <si>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</si>
  <si>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</si>
  <si>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</si>
  <si>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</si>
  <si>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</si>
  <si>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</si>
  <si>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</si>
  <si>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</si>
  <si>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</si>
  <si>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</si>
  <si>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</si>
  <si>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</si>
  <si>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</si>
  <si>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</si>
  <si>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</si>
  <si>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</si>
  <si>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</si>
  <si>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</si>
  <si>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</si>
  <si>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</si>
  <si>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</si>
  <si>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</si>
  <si>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</si>
  <si>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</si>
  <si>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</si>
  <si>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</si>
  <si>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</si>
  <si>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</si>
  <si>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</si>
  <si>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</si>
  <si>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</si>
  <si>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</si>
  <si>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</si>
  <si>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</si>
  <si>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</si>
  <si>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</si>
  <si>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</si>
  <si>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</si>
  <si>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</si>
  <si>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</si>
  <si>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</si>
  <si>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</si>
  <si>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</si>
  <si>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</si>
  <si>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</si>
  <si>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</si>
  <si>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</si>
  <si>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</si>
  <si>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</si>
  <si>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</si>
  <si>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</si>
  <si>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</si>
  <si>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</si>
  <si>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</si>
  <si>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</si>
  <si>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</si>
  <si>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</si>
  <si>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</si>
  <si>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</si>
  <si>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</si>
  <si>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</si>
  <si>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</si>
  <si>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</si>
  <si>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</si>
  <si>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</si>
  <si>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</si>
  <si>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</si>
  <si>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</si>
  <si>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</si>
  <si>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</si>
  <si>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</si>
  <si>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</si>
  <si>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</si>
  <si>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</si>
  <si>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</si>
  <si>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</si>
  <si>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</si>
  <si>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</si>
  <si>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</si>
  <si>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</si>
  <si>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</si>
  <si>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</si>
  <si>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</si>
  <si>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</si>
  <si>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</si>
  <si>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</si>
  <si>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</si>
  <si>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</si>
  <si>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</si>
  <si>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</si>
  <si>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</si>
  <si>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</si>
  <si>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</si>
  <si>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</si>
  <si>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</si>
  <si>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</si>
  <si>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</si>
  <si>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</si>
  <si>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</si>
  <si>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</si>
  <si>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</si>
  <si>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</si>
  <si>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</si>
  <si>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</si>
  <si>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</si>
  <si>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</si>
  <si>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</si>
  <si>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</si>
  <si>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</si>
  <si>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</si>
  <si>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</si>
  <si>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</si>
  <si>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</si>
  <si>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</si>
  <si>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</si>
  <si>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</si>
  <si>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</si>
  <si>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</si>
  <si>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</si>
  <si>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</si>
  <si>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</si>
  <si>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</si>
  <si>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</si>
  <si>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</si>
  <si>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</si>
  <si>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</si>
  <si>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</si>
  <si>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</si>
  <si>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</si>
  <si>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</si>
  <si>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</si>
  <si>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</si>
  <si>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</si>
  <si>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</si>
  <si>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</si>
  <si>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</si>
  <si>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</si>
  <si>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</si>
  <si>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</si>
  <si>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</si>
  <si>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</si>
  <si>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</si>
  <si>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</si>
  <si>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</si>
  <si>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</si>
  <si>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</si>
  <si>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</si>
  <si>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</si>
  <si>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</si>
  <si>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</si>
  <si>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</si>
  <si>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</si>
  <si>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</si>
  <si>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</si>
  <si>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</si>
  <si>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</si>
  <si>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</si>
  <si>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</si>
  <si>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</si>
  <si>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</si>
  <si>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</si>
  <si>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</si>
  <si>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</si>
  <si>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</si>
  <si>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</si>
  <si>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</si>
  <si>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</si>
  <si>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</si>
  <si>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</si>
  <si>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</si>
  <si>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</si>
  <si>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</si>
  <si>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</si>
  <si>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</si>
  <si>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</si>
  <si>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</si>
  <si>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</si>
  <si>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</si>
  <si>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</si>
  <si>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</si>
  <si>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</si>
  <si>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</si>
  <si>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</si>
  <si>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</si>
  <si>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</si>
  <si>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</si>
  <si>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</si>
  <si>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</si>
  <si>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</si>
  <si>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</si>
  <si>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</si>
  <si>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</si>
  <si>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</si>
  <si>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</si>
  <si>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</si>
  <si>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</si>
  <si>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</si>
  <si>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</si>
  <si>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</si>
  <si>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</si>
  <si>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</si>
  <si>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</si>
  <si>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</si>
  <si>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</si>
  <si>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</si>
  <si>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</si>
  <si>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</si>
  <si>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</si>
  <si>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</si>
  <si>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</si>
  <si>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</si>
  <si>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</si>
  <si>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</si>
  <si>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</si>
  <si>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</si>
  <si>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</si>
  <si>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</si>
  <si>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</si>
  <si>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</si>
  <si>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</si>
  <si>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</si>
  <si>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</si>
  <si>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</si>
  <si>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</si>
  <si>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</si>
  <si>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</si>
  <si>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</si>
  <si>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</si>
  <si>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</si>
  <si>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</si>
  <si>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</si>
  <si>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</si>
  <si>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</si>
  <si>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</si>
  <si>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</si>
  <si>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</si>
  <si>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</si>
  <si>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</si>
  <si>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</si>
  <si>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</si>
  <si>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</si>
  <si>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</si>
  <si>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</si>
  <si>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</si>
  <si>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</si>
  <si>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</si>
  <si>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</si>
  <si>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</si>
  <si>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</si>
  <si>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</si>
  <si>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</si>
  <si>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</si>
  <si>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</si>
  <si>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</si>
  <si>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</si>
  <si>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</si>
  <si>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</si>
  <si>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</si>
  <si>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</si>
  <si>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</si>
  <si>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</si>
  <si>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</si>
  <si>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</si>
  <si>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</si>
  <si>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</si>
  <si>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</si>
  <si>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</si>
  <si>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</si>
  <si>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</si>
  <si>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</si>
  <si>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</si>
  <si>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</si>
  <si>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</si>
  <si>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</si>
  <si>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</si>
  <si>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</si>
  <si>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</si>
  <si>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</si>
  <si>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</si>
  <si>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</si>
  <si>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</si>
  <si>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</si>
  <si>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</si>
  <si>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</si>
  <si>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</si>
  <si>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</si>
  <si>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</si>
  <si>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</si>
  <si>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</si>
  <si>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</si>
  <si>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</si>
  <si>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</si>
  <si>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</si>
  <si>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</si>
  <si>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</si>
  <si>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</si>
  <si>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</si>
  <si>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</si>
  <si>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</si>
  <si>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</si>
  <si>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</si>
  <si>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</si>
  <si>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</si>
  <si>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</si>
  <si>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</si>
  <si>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</si>
  <si>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</si>
  <si>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</si>
  <si>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</si>
  <si>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</si>
  <si>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</si>
  <si>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</si>
  <si>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</si>
  <si>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</si>
  <si>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</si>
  <si>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</si>
  <si>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</si>
  <si>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</si>
  <si>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</si>
  <si>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</si>
  <si>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</si>
  <si>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</si>
  <si>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</si>
  <si>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</si>
  <si>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</si>
  <si>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</si>
  <si>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</si>
  <si>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</si>
  <si>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</si>
  <si>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</si>
  <si>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</si>
  <si>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</si>
  <si>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</si>
  <si>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</si>
  <si>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</si>
  <si>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</si>
  <si>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</si>
  <si>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</si>
  <si>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</si>
  <si>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</si>
  <si>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</si>
  <si>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</si>
  <si>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</si>
  <si>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</si>
  <si>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</si>
  <si>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</si>
  <si>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</si>
  <si>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</si>
  <si>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</si>
  <si>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</si>
  <si>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</si>
  <si>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</si>
  <si>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</si>
  <si>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</si>
  <si>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</si>
  <si>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</si>
  <si>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</si>
  <si>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</si>
  <si>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</si>
  <si>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</si>
  <si>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</si>
  <si>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</si>
  <si>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</si>
  <si>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</si>
  <si>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</si>
  <si>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</si>
  <si>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</si>
  <si>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</si>
  <si>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</si>
  <si>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</si>
  <si>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</si>
  <si>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</si>
  <si>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</si>
  <si>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</si>
  <si>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</si>
  <si>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</si>
  <si>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</si>
  <si>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</si>
  <si>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</si>
  <si>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</si>
  <si>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</si>
  <si>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</si>
  <si>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</si>
  <si>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</si>
  <si>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</si>
  <si>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</si>
  <si>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</si>
  <si>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</si>
  <si>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</si>
  <si>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</si>
  <si>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</si>
  <si>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</si>
  <si>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</si>
  <si>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</si>
  <si>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</si>
  <si>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</si>
  <si>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</si>
  <si>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</si>
  <si>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</si>
  <si>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</si>
  <si>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</si>
  <si>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</si>
  <si>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</si>
  <si>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</si>
  <si>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</si>
  <si>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</si>
  <si>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</si>
  <si>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</si>
  <si>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</si>
  <si>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</si>
  <si>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</si>
  <si>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</si>
  <si>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</si>
  <si>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</si>
  <si>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</si>
  <si>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</si>
  <si>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</si>
  <si>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</si>
  <si>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</si>
  <si>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</si>
  <si>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</si>
  <si>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</si>
  <si>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</si>
  <si>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</si>
  <si>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</si>
  <si>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</si>
  <si>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</si>
  <si>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</si>
  <si>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</si>
  <si>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</si>
  <si>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</si>
  <si>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</si>
  <si>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</si>
  <si>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</si>
  <si>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</si>
  <si>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</si>
  <si>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</si>
  <si>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</si>
  <si>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</si>
  <si>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</si>
  <si>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</si>
  <si>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</si>
  <si>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</si>
  <si>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</si>
  <si>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</si>
  <si>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</si>
  <si>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</si>
  <si>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</si>
  <si>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</si>
  <si>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</si>
  <si>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</si>
  <si>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</si>
  <si>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</si>
  <si>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</si>
  <si>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</si>
  <si>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</si>
  <si>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</si>
  <si>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</si>
  <si>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</si>
  <si>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</si>
  <si>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</si>
  <si>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</si>
  <si>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</si>
  <si>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</si>
  <si>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</si>
  <si>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</si>
  <si>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</si>
  <si>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</si>
  <si>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</si>
  <si>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</si>
  <si>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</si>
  <si>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</si>
  <si>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</si>
  <si>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</si>
  <si>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</si>
  <si>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</si>
  <si>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</si>
  <si>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</si>
  <si>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</si>
  <si>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</si>
  <si>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</si>
  <si>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</si>
  <si>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</si>
  <si>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</si>
  <si>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</si>
  <si>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</si>
  <si>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</si>
  <si>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</si>
  <si>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</si>
  <si>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</si>
  <si>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</si>
  <si>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</si>
  <si>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</si>
  <si>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</si>
  <si>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</si>
  <si>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</si>
  <si>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</si>
  <si>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</si>
  <si>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</si>
  <si>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</si>
  <si>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</si>
  <si>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</si>
  <si>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</si>
  <si>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</si>
  <si>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</si>
  <si>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</si>
  <si>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</si>
  <si>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</si>
  <si>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</si>
  <si>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</si>
  <si>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</si>
  <si>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</si>
  <si>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</si>
  <si>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</si>
  <si>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</si>
  <si>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</si>
  <si>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</si>
  <si>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</si>
  <si>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</si>
  <si>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</si>
  <si>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</si>
  <si>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</si>
  <si>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</si>
  <si>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</si>
  <si>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</si>
  <si>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</si>
  <si>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</si>
  <si>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</si>
  <si>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</si>
  <si>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</si>
  <si>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</si>
  <si>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</si>
  <si>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</si>
  <si>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</si>
  <si>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</si>
  <si>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</si>
  <si>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</si>
  <si>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</si>
  <si>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</si>
  <si>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</si>
  <si>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</si>
  <si>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</si>
  <si>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</si>
  <si>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</si>
  <si>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</si>
  <si>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</si>
  <si>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</si>
  <si>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</si>
  <si>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</si>
  <si>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</si>
  <si>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</si>
  <si>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</si>
  <si>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</si>
  <si>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</si>
  <si>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</si>
  <si>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</si>
  <si>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</si>
  <si>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</si>
  <si>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</si>
  <si>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</si>
  <si>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</si>
  <si>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</si>
  <si>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</si>
  <si>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</si>
  <si>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</si>
  <si>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</si>
  <si>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</si>
  <si>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</si>
  <si>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</si>
  <si>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</si>
  <si>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</si>
  <si>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</si>
  <si>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</si>
  <si>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</si>
  <si>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</si>
  <si>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</si>
  <si>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</si>
  <si>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</si>
  <si>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</si>
  <si>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</si>
  <si>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</si>
  <si>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</si>
  <si>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</si>
  <si>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</si>
  <si>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</si>
  <si>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</si>
  <si>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</si>
  <si>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</si>
  <si>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</si>
  <si>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</si>
  <si>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</si>
  <si>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</si>
  <si>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</si>
  <si>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</si>
  <si>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</si>
  <si>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</si>
  <si>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</si>
  <si>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</si>
  <si>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</si>
  <si>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</si>
  <si>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</si>
  <si>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</si>
  <si>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</si>
  <si>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</si>
  <si>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</si>
  <si>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</si>
  <si>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</si>
  <si>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</si>
  <si>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</si>
  <si>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</si>
  <si>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</si>
  <si>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</si>
  <si>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</si>
  <si>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</si>
  <si>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</si>
  <si>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</si>
  <si>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</si>
  <si>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</si>
  <si>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</si>
  <si>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</si>
  <si>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</si>
  <si>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</si>
  <si>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</si>
  <si>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</si>
  <si>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</si>
  <si>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</si>
  <si>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</si>
  <si>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</si>
  <si>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</si>
  <si>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</si>
  <si>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</si>
  <si>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</si>
  <si>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</si>
  <si>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</si>
  <si>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</si>
  <si>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</si>
  <si>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</si>
  <si>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</si>
  <si>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</si>
  <si>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</si>
  <si>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</si>
  <si>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</si>
  <si>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</si>
  <si>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</si>
  <si>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</si>
  <si>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</si>
  <si>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</si>
  <si>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</si>
  <si>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</si>
  <si>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</si>
  <si>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</si>
  <si>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</si>
  <si>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</si>
  <si>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</si>
  <si>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</si>
  <si>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</si>
  <si>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</si>
  <si>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</si>
  <si>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</si>
  <si>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</si>
  <si>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</si>
  <si>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</si>
  <si>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</si>
  <si>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</si>
  <si>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</si>
  <si>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</si>
  <si>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</si>
  <si>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</si>
  <si>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</si>
  <si>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</si>
  <si>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</si>
  <si>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</si>
  <si>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</si>
  <si>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</si>
  <si>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</si>
  <si>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</si>
  <si>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</si>
  <si>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</si>
  <si>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</si>
  <si>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</si>
  <si>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</si>
  <si>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</si>
  <si>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</si>
  <si>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</si>
  <si>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</si>
  <si>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</si>
  <si>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</si>
  <si>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</si>
  <si>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</si>
  <si>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</si>
  <si>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</si>
  <si>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</si>
  <si>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</si>
  <si>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</si>
  <si>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</si>
  <si>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</si>
  <si>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</si>
  <si>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</si>
  <si>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</si>
  <si>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</si>
  <si>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</si>
  <si>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</si>
  <si>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</si>
  <si>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</si>
  <si>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</si>
  <si>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</si>
  <si>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</si>
  <si>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</si>
  <si>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</si>
  <si>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</si>
  <si>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</si>
  <si>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</si>
  <si>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</si>
  <si>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</si>
  <si>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</si>
  <si>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</si>
  <si>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</si>
  <si>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</si>
  <si>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</si>
  <si>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</si>
  <si>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</si>
  <si>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</si>
  <si>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</si>
  <si>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</si>
  <si>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</si>
  <si>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</si>
  <si>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</si>
  <si>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</si>
  <si>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</si>
  <si>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</si>
  <si>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</si>
  <si>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</si>
  <si>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</si>
  <si>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</si>
  <si>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</si>
  <si>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</si>
  <si>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</si>
  <si>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</si>
  <si>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</si>
  <si>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</si>
  <si>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</si>
  <si>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</si>
  <si>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</si>
  <si>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</si>
  <si>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</si>
  <si>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</si>
  <si>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</si>
  <si>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</si>
  <si>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</si>
  <si>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</si>
  <si>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</si>
  <si>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</si>
  <si>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</si>
  <si>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</si>
  <si>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</si>
  <si>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</si>
  <si>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</si>
  <si>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</si>
  <si>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</si>
  <si>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</si>
  <si>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</si>
  <si>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</si>
  <si>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</si>
  <si>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</si>
  <si>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</si>
  <si>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</si>
  <si>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</si>
  <si>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</si>
  <si>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</si>
  <si>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</si>
  <si>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</si>
  <si>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</si>
  <si>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</si>
  <si>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</si>
  <si>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</si>
  <si>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</si>
  <si>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</si>
  <si>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</si>
  <si>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</si>
  <si>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</si>
  <si>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</si>
  <si>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</si>
  <si>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</si>
  <si>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</si>
  <si>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</si>
  <si>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</si>
  <si>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</si>
  <si>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</si>
  <si>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</si>
  <si>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</si>
  <si>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</si>
  <si>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</si>
  <si>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</si>
  <si>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</si>
  <si>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</si>
  <si>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</si>
  <si>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</si>
  <si>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</si>
  <si>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</si>
  <si>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</si>
  <si>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</si>
  <si>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</si>
  <si>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</si>
  <si>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</si>
  <si>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</si>
  <si>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</si>
  <si>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</si>
  <si>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</si>
  <si>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</si>
  <si>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</si>
  <si>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</si>
  <si>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</si>
  <si>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</si>
  <si>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</si>
  <si>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</si>
  <si>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</si>
  <si>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</si>
  <si>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</si>
  <si>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</si>
  <si>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</si>
  <si>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</si>
  <si>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</si>
  <si>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</si>
  <si>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</si>
  <si>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</si>
  <si>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</si>
  <si>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</si>
  <si>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</si>
  <si>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</si>
  <si>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</si>
  <si>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</si>
  <si>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</si>
  <si>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</si>
  <si>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</si>
  <si>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</si>
  <si>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</si>
  <si>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</si>
  <si>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</si>
  <si>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</si>
  <si>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</si>
  <si>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</si>
  <si>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</si>
  <si>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</si>
  <si>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</si>
  <si>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</si>
  <si>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</si>
  <si>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</si>
  <si>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</si>
  <si>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</si>
  <si>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</si>
  <si>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</si>
  <si>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</si>
  <si>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</si>
  <si>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</si>
  <si>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</si>
  <si>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</si>
  <si>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</si>
  <si>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</si>
  <si>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</si>
  <si>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</si>
  <si>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</si>
  <si>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</si>
  <si>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</si>
  <si>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</si>
  <si>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</si>
  <si>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</si>
  <si>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</si>
  <si>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</si>
  <si>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</si>
  <si>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</si>
  <si>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</si>
  <si>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</si>
  <si>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</si>
  <si>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</si>
  <si>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</si>
  <si>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</si>
  <si>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</si>
  <si>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</si>
  <si>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</si>
  <si>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</si>
  <si>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</si>
  <si>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</si>
  <si>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</si>
  <si>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</si>
  <si>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</si>
  <si>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</si>
  <si>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</si>
  <si>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</si>
  <si>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</si>
  <si>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</si>
  <si>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</si>
  <si>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</si>
  <si>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</si>
  <si>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</si>
  <si>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</si>
  <si>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</si>
  <si>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</si>
  <si>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</si>
  <si>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</si>
  <si>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</si>
  <si>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</si>
  <si>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</si>
  <si>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</si>
  <si>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</si>
  <si>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</si>
  <si>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</si>
  <si>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</si>
  <si>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</si>
  <si>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</si>
  <si>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</si>
  <si>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</si>
  <si>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</si>
  <si>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</si>
  <si>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</si>
  <si>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</si>
  <si>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</si>
  <si>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</si>
  <si>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</si>
  <si>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</si>
  <si>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</si>
  <si>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</si>
  <si>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</si>
  <si>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</si>
  <si>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</si>
  <si>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</si>
  <si>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</si>
  <si>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</si>
  <si>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</si>
  <si>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</si>
  <si>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</si>
  <si>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</si>
  <si>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</si>
  <si>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</si>
  <si>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</si>
  <si>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</si>
  <si>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</si>
  <si>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</si>
  <si>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</si>
  <si>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</si>
  <si>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</si>
  <si>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</si>
  <si>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</si>
  <si>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</si>
  <si>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</si>
  <si>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</si>
  <si>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</si>
  <si>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</si>
  <si>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</si>
  <si>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</si>
  <si>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</si>
  <si>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</si>
  <si>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</si>
  <si>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</si>
  <si>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</si>
  <si>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</si>
  <si>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</si>
  <si>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</si>
  <si>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</si>
  <si>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</si>
  <si>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</si>
  <si>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</si>
  <si>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</si>
  <si>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</si>
  <si>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</si>
  <si>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</si>
  <si>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</si>
  <si>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</si>
  <si>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</si>
  <si>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</si>
  <si>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</si>
  <si>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</si>
  <si>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</si>
  <si>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</si>
  <si>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</si>
  <si>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</si>
  <si>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</si>
  <si>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</si>
  <si>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</si>
  <si>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</si>
  <si>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</si>
  <si>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</si>
  <si>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</si>
  <si>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</si>
  <si>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</si>
  <si>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</si>
  <si>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</si>
  <si>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</si>
  <si>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</si>
  <si>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</si>
  <si>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</si>
  <si>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</si>
  <si>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</si>
  <si>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</si>
  <si>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</si>
  <si>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</si>
  <si>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</si>
  <si>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</si>
  <si>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</si>
  <si>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</si>
  <si>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</si>
  <si>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</si>
  <si>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</si>
  <si>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</si>
  <si>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</si>
  <si>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</si>
  <si>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</si>
  <si>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</si>
  <si>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</si>
  <si>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</si>
  <si>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</si>
  <si>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</si>
  <si>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</si>
  <si>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</si>
  <si>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</si>
  <si>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</si>
  <si>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</si>
  <si>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</si>
  <si>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</si>
  <si>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</si>
  <si>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</si>
  <si>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</si>
  <si>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</si>
  <si>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</si>
  <si>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</si>
  <si>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</si>
  <si>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</si>
  <si>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</si>
  <si>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</si>
  <si>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</si>
  <si>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</si>
  <si>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</si>
  <si>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</si>
  <si>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</si>
  <si>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</si>
  <si>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</si>
  <si>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</si>
  <si>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</si>
  <si>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</si>
  <si>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</si>
  <si>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</si>
  <si>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</si>
  <si>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</si>
  <si>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</si>
  <si>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</si>
  <si>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</si>
  <si>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</si>
  <si>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</si>
  <si>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</si>
  <si>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</si>
  <si>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</si>
  <si>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</si>
  <si>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</si>
  <si>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</si>
  <si>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</si>
  <si>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</si>
  <si>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</si>
  <si>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</si>
  <si>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</si>
  <si>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</si>
  <si>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</si>
  <si>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</si>
  <si>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</si>
  <si>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</si>
  <si>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</si>
  <si>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</si>
  <si>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</si>
  <si>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</si>
  <si>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</si>
  <si>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</si>
  <si>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</si>
  <si>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</si>
  <si>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</si>
  <si>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</si>
  <si>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</si>
  <si>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</si>
  <si>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</si>
  <si>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</si>
  <si>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</si>
  <si>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</si>
  <si>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</si>
  <si>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</si>
  <si>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</si>
  <si>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</si>
  <si>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</si>
  <si>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</si>
  <si>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</si>
  <si>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</si>
  <si>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</si>
  <si>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</si>
  <si>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</si>
  <si>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</si>
  <si>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</si>
  <si>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</si>
  <si>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</si>
  <si>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</si>
  <si>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</si>
  <si>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</si>
  <si>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</si>
  <si>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</si>
  <si>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</si>
  <si>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</si>
  <si>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</si>
  <si>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</si>
  <si>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</si>
  <si>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</si>
  <si>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</si>
  <si>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</si>
  <si>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</si>
  <si>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</si>
  <si>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</si>
  <si>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</si>
  <si>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</si>
  <si>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</si>
  <si>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</si>
  <si>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</si>
  <si>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</si>
  <si>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</si>
  <si>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</si>
  <si>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</si>
  <si>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</si>
  <si>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</si>
  <si>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</si>
  <si>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</si>
  <si>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</si>
  <si>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</si>
  <si>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</si>
  <si>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</si>
  <si>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</si>
  <si>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</si>
  <si>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</si>
  <si>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</si>
  <si>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</si>
  <si>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</si>
  <si>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</si>
  <si>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</si>
  <si>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</si>
  <si>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</si>
  <si>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</si>
  <si>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</si>
  <si>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</si>
  <si>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</si>
  <si>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</si>
  <si>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</si>
  <si>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</si>
  <si>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</si>
  <si>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</si>
  <si>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</si>
  <si>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</si>
  <si>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</si>
  <si>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</si>
  <si>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</si>
  <si>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</si>
  <si>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</si>
  <si>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</si>
  <si>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</si>
  <si>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</si>
  <si>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</si>
  <si>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</si>
  <si>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</si>
  <si>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</si>
  <si>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</si>
  <si>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</si>
  <si>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</si>
  <si>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</si>
  <si>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</si>
  <si>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</si>
  <si>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</si>
  <si>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</si>
  <si>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</si>
  <si>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</si>
  <si>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</si>
  <si>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</si>
  <si>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</si>
  <si>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</si>
  <si>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</si>
  <si>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</si>
  <si>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</si>
  <si>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</si>
  <si>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</si>
  <si>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</si>
  <si>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</si>
  <si>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</si>
  <si>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</si>
  <si>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</si>
  <si>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</si>
  <si>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</si>
  <si>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</si>
  <si>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</si>
  <si>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</si>
  <si>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</si>
  <si>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</si>
  <si>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</si>
  <si>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</si>
  <si>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</si>
  <si>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</si>
  <si>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</si>
  <si>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</si>
  <si>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</si>
  <si>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</si>
  <si>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</si>
  <si>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</si>
  <si>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</si>
  <si>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</si>
  <si>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</si>
  <si>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</si>
  <si>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</si>
  <si>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</si>
  <si>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</si>
  <si>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</si>
  <si>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</si>
  <si>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</si>
  <si>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</si>
  <si>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</si>
  <si>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</si>
  <si>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</si>
  <si>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</si>
  <si>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</si>
  <si>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</si>
  <si>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</si>
  <si>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</si>
  <si>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</si>
  <si>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</si>
  <si>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</si>
  <si>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</si>
  <si>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</si>
  <si>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</si>
  <si>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</si>
  <si>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</si>
  <si>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</si>
  <si>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</si>
  <si>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</si>
  <si>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</si>
  <si>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</si>
  <si>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</si>
  <si>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</si>
  <si>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</si>
  <si>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</si>
  <si>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</si>
  <si>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</si>
  <si>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</si>
  <si>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</si>
  <si>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</si>
  <si>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</si>
  <si>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</si>
  <si>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</si>
  <si>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</si>
  <si>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</si>
  <si>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</si>
  <si>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</si>
  <si>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</si>
  <si>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</si>
  <si>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</si>
  <si>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</si>
  <si>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</si>
  <si>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</si>
  <si>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</si>
  <si>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</si>
  <si>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</si>
  <si>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</si>
  <si>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</si>
  <si>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</si>
  <si>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</si>
  <si>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</si>
  <si>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</si>
  <si>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</si>
  <si>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</si>
  <si>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</si>
  <si>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</si>
  <si>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</si>
  <si>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</si>
  <si>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</si>
  <si>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</si>
  <si>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</si>
  <si>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</si>
  <si>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</si>
  <si>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</si>
  <si>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</si>
  <si>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</si>
  <si>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</si>
  <si>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</si>
  <si>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</si>
  <si>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</si>
  <si>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</si>
  <si>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</si>
  <si>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</si>
  <si>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</si>
  <si>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</si>
  <si>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</si>
  <si>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</si>
  <si>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</si>
  <si>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</si>
  <si>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</si>
  <si>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</si>
  <si>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</si>
  <si>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</si>
  <si>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</si>
  <si>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</si>
  <si>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</si>
  <si>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</si>
  <si>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</si>
  <si>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</si>
  <si>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</si>
  <si>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</si>
  <si>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</si>
  <si>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</si>
  <si>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</si>
  <si>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</si>
  <si>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</si>
  <si>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</si>
  <si>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</si>
  <si>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</si>
  <si>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</si>
  <si>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</si>
  <si>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</si>
  <si>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</si>
  <si>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</si>
  <si>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</si>
  <si>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</si>
  <si>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</si>
  <si>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</si>
  <si>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</si>
  <si>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</si>
  <si>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</si>
  <si>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</si>
  <si>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</si>
  <si>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</si>
  <si>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</si>
  <si>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</si>
  <si>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</si>
  <si>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</si>
  <si>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</si>
  <si>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</si>
  <si>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</si>
  <si>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</si>
  <si>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</si>
  <si>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</si>
  <si>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</si>
  <si>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</si>
  <si>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</si>
  <si>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</si>
  <si>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</si>
  <si>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</si>
  <si>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</si>
  <si>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</si>
  <si>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</si>
  <si>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</si>
  <si>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</si>
  <si>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</si>
  <si>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</si>
  <si>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</si>
  <si>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</si>
  <si>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</si>
  <si>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</si>
  <si>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</si>
  <si>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</si>
  <si>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</si>
  <si>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</si>
  <si>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</si>
  <si>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</si>
  <si>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</si>
  <si>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</si>
  <si>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</si>
  <si>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</si>
  <si>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</si>
  <si>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</si>
  <si>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</si>
  <si>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</si>
  <si>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</si>
  <si>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</si>
  <si>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</si>
  <si>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</si>
  <si>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</si>
  <si>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</si>
  <si>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</si>
  <si>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</si>
  <si>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</si>
  <si>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</si>
  <si>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</si>
  <si>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</si>
  <si>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</si>
  <si>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</si>
  <si>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</si>
  <si>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</si>
  <si>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</si>
  <si>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</si>
  <si>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</si>
  <si>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</si>
  <si>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</si>
  <si>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</si>
  <si>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</si>
  <si>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</si>
  <si>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</si>
  <si>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</si>
  <si>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</si>
  <si>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</si>
  <si>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</si>
  <si>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</si>
  <si>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</si>
  <si>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</si>
  <si>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</si>
  <si>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</si>
  <si>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</si>
  <si>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</si>
  <si>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</si>
  <si>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</si>
  <si>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</si>
  <si>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</si>
  <si>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</si>
  <si>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</si>
  <si>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</si>
  <si>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</si>
  <si>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</si>
  <si>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</si>
  <si>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</si>
  <si>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</si>
  <si>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</si>
  <si>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</si>
  <si>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</si>
  <si>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</si>
  <si>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</si>
  <si>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</si>
  <si>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</si>
  <si>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</si>
  <si>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</si>
  <si>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</si>
  <si>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</si>
  <si>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</si>
  <si>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</si>
  <si>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</si>
  <si>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</si>
  <si>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</si>
  <si>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</si>
  <si>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</si>
  <si>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</si>
  <si>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</si>
  <si>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</si>
  <si>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</si>
  <si>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</si>
  <si>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</si>
  <si>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</si>
  <si>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</si>
  <si>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</si>
  <si>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</si>
  <si>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</si>
  <si>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</si>
  <si>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</si>
  <si>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</si>
  <si>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</si>
  <si>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</si>
  <si>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</si>
  <si>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</si>
  <si>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</si>
  <si>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</si>
  <si>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</si>
  <si>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</si>
  <si>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</si>
  <si>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</si>
  <si>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</si>
  <si>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</si>
  <si>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</si>
  <si>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</si>
  <si>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</si>
  <si>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</si>
  <si>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</si>
  <si>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</si>
  <si>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</si>
  <si>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</si>
  <si>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</si>
  <si>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</si>
  <si>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</si>
  <si>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</si>
  <si>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</si>
  <si>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</si>
  <si>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</si>
  <si>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</si>
  <si>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</si>
  <si>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</si>
  <si>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</si>
  <si>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</si>
  <si>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</si>
  <si>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</si>
  <si>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</si>
  <si>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</si>
  <si>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</si>
  <si>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</si>
  <si>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</si>
  <si>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</si>
  <si>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</si>
  <si>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</si>
  <si>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</si>
  <si>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</si>
  <si>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</si>
  <si>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</si>
  <si>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</si>
  <si>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</si>
  <si>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</si>
  <si>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</si>
  <si>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</si>
  <si>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</si>
  <si>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</si>
  <si>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</si>
  <si>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</si>
  <si>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</si>
  <si>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</si>
  <si>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</si>
  <si>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</si>
  <si>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</si>
  <si>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</si>
  <si>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</si>
  <si>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</si>
  <si>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</si>
  <si>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</si>
  <si>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</si>
  <si>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</si>
  <si>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</si>
  <si>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</si>
  <si>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</si>
  <si>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</si>
  <si>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</si>
  <si>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</si>
  <si>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</si>
  <si>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</si>
  <si>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</si>
  <si>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</si>
  <si>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</si>
  <si>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</si>
  <si>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</si>
  <si>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</si>
  <si>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</si>
  <si>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</si>
  <si>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</si>
  <si>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</si>
  <si>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</si>
  <si>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</si>
  <si>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</si>
  <si>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</si>
  <si>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</si>
  <si>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</si>
  <si>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</si>
  <si>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</si>
  <si>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</si>
  <si>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</si>
  <si>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</si>
  <si>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</si>
  <si>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</si>
  <si>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</si>
  <si>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</si>
  <si>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</si>
  <si>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</si>
  <si>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</si>
  <si>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</si>
  <si>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</si>
  <si>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</si>
  <si>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</si>
  <si>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</si>
  <si>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</si>
  <si>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</si>
  <si>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</si>
  <si>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</si>
  <si>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</si>
  <si>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</si>
  <si>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</si>
  <si>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</si>
  <si>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</si>
  <si>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</si>
  <si>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</si>
  <si>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</si>
  <si>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</si>
  <si>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</si>
  <si>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</si>
  <si>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</si>
  <si>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</si>
  <si>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</si>
  <si>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</si>
  <si>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</si>
  <si>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</si>
  <si>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</si>
  <si>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</si>
  <si>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</si>
  <si>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</si>
  <si>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</si>
  <si>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</si>
  <si>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</si>
  <si>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</si>
  <si>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</si>
  <si>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</si>
  <si>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</si>
  <si>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</si>
  <si>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</si>
  <si>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</si>
  <si>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</si>
  <si>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</si>
  <si>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</si>
  <si>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</si>
  <si>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</si>
  <si>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</si>
  <si>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</si>
  <si>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</si>
  <si>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</si>
  <si>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</si>
  <si>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</si>
  <si>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</si>
  <si>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</si>
  <si>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</si>
  <si>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</si>
  <si>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</si>
  <si>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</si>
  <si>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</si>
  <si>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</si>
  <si>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</si>
  <si>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</si>
  <si>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</si>
  <si>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</si>
  <si>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</si>
  <si>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</si>
  <si>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</si>
  <si>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</si>
  <si>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</si>
  <si>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</si>
  <si>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</si>
  <si>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</si>
  <si>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</si>
  <si>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</si>
  <si>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</si>
  <si>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</si>
  <si>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</si>
  <si>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</si>
  <si>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</si>
  <si>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</si>
  <si>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</si>
  <si>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</si>
  <si>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</si>
  <si>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</si>
  <si>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</si>
  <si>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</si>
  <si>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</si>
  <si>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</si>
  <si>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</si>
  <si>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</si>
  <si>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</si>
  <si>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</si>
  <si>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</si>
  <si>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</si>
  <si>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</si>
  <si>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</si>
  <si>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</si>
  <si>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</si>
  <si>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</si>
  <si>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</si>
  <si>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</si>
  <si>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</si>
  <si>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</si>
  <si>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</si>
  <si>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</si>
  <si>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</si>
  <si>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</si>
  <si>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</si>
  <si>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</si>
  <si>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</si>
  <si>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</si>
  <si>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</si>
  <si>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</si>
  <si>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</si>
  <si>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</si>
  <si>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</si>
  <si>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</si>
  <si>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</si>
  <si>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</si>
  <si>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</si>
  <si>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</si>
  <si>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</si>
  <si>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</si>
  <si>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</si>
  <si>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</si>
  <si>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</si>
  <si>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</si>
  <si>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</si>
  <si>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</si>
  <si>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</si>
  <si>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</si>
  <si>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</si>
  <si>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</si>
  <si>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</si>
  <si>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</si>
  <si>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</si>
  <si>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</si>
  <si>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</si>
  <si>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</si>
  <si>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</si>
  <si>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</si>
  <si>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</si>
  <si>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</si>
  <si>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</si>
  <si>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</si>
  <si>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</si>
  <si>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</si>
  <si>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</si>
  <si>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</si>
  <si>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</si>
  <si>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</si>
  <si>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</si>
  <si>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</si>
  <si>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</si>
  <si>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</si>
  <si>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</si>
  <si>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</si>
  <si>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</si>
  <si>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</si>
  <si>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</si>
  <si>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</si>
  <si>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</si>
  <si>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</si>
  <si>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</si>
  <si>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</si>
  <si>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</si>
  <si>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</si>
  <si>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</si>
  <si>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</si>
  <si>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</si>
  <si>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</si>
  <si>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</si>
  <si>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</si>
  <si>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</si>
  <si>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</si>
  <si>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</si>
  <si>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</si>
  <si>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</si>
  <si>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</si>
  <si>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</si>
  <si>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</si>
  <si>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</si>
  <si>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</si>
  <si>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</si>
  <si>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</si>
  <si>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</si>
  <si>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</si>
  <si>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</si>
  <si>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</si>
  <si>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</si>
  <si>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</si>
  <si>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</si>
  <si>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</si>
  <si>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</si>
  <si>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</si>
  <si>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</si>
  <si>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</si>
  <si>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</si>
  <si>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</si>
  <si>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</si>
  <si>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</si>
  <si>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</si>
  <si>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</si>
  <si>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</si>
  <si>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</si>
  <si>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</si>
  <si>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</si>
  <si>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</si>
  <si>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</si>
  <si>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</si>
  <si>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</si>
  <si>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</si>
  <si>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</si>
  <si>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</si>
  <si>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</si>
  <si>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</si>
  <si>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</si>
  <si>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</si>
  <si>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</si>
  <si>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</si>
  <si>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</si>
  <si>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</si>
  <si>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</si>
  <si>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</si>
  <si>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</si>
  <si>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</si>
  <si>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</si>
  <si>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</si>
  <si>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</si>
  <si>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</si>
  <si>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</si>
  <si>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</si>
  <si>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</si>
  <si>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</si>
  <si>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</si>
  <si>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</si>
  <si>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</si>
  <si>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</si>
  <si>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</si>
  <si>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</si>
  <si>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</si>
  <si>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</si>
  <si>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</si>
  <si>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</si>
  <si>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</si>
  <si>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</si>
  <si>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</si>
  <si>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</si>
  <si>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</si>
  <si>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</si>
  <si>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</si>
  <si>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</si>
  <si>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</si>
  <si>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</si>
  <si>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</si>
  <si>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</si>
  <si>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</si>
  <si>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</si>
  <si>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</si>
  <si>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</si>
  <si>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</si>
  <si>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</si>
  <si>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</si>
  <si>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</si>
  <si>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</si>
  <si>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</si>
  <si>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</si>
  <si>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</si>
  <si>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</si>
  <si>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</si>
  <si>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</si>
  <si>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</si>
  <si>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</si>
  <si>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</si>
  <si>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</si>
  <si>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</si>
  <si>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</si>
  <si>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</si>
  <si>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</si>
  <si>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</si>
  <si>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</si>
  <si>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</si>
  <si>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</si>
  <si>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</si>
  <si>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</si>
  <si>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</si>
  <si>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</si>
  <si>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</si>
  <si>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</si>
  <si>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</si>
  <si>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</si>
  <si>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</si>
  <si>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</si>
  <si>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</si>
  <si>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</si>
  <si>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</si>
  <si>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</si>
  <si>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</si>
  <si>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</si>
  <si>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</si>
  <si>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</si>
  <si>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</si>
  <si>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</si>
  <si>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</si>
  <si>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</si>
  <si>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</si>
  <si>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</si>
  <si>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</si>
  <si>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</si>
  <si>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</si>
  <si>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</si>
  <si>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</si>
  <si>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</si>
  <si>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</si>
  <si>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</si>
  <si>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</si>
  <si>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</si>
  <si>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</si>
  <si>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</si>
  <si>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</si>
  <si>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</si>
  <si>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</si>
  <si>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</si>
  <si>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</si>
  <si>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</si>
  <si>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</si>
  <si>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</si>
  <si>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</si>
  <si>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</si>
  <si>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</si>
  <si>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</si>
  <si>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</si>
  <si>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</si>
  <si>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</si>
  <si>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</si>
  <si>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</si>
  <si>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</si>
  <si>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</si>
  <si>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</si>
  <si>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</si>
  <si>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</si>
  <si>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</si>
  <si>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</si>
  <si>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</si>
  <si>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</si>
  <si>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</si>
  <si>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</si>
  <si>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</si>
  <si>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</si>
  <si>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</si>
  <si>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</si>
  <si>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</si>
  <si>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</si>
  <si>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</si>
  <si>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</si>
  <si>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</si>
  <si>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</si>
  <si>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</si>
  <si>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</si>
  <si>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</si>
  <si>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</si>
  <si>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</si>
  <si>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</si>
  <si>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</si>
  <si>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</si>
  <si>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</si>
  <si>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</si>
  <si>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</si>
  <si>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</si>
  <si>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</si>
  <si>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</si>
  <si>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</si>
  <si>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</si>
  <si>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</si>
  <si>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</si>
  <si>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</si>
  <si>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</si>
  <si>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</si>
  <si>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</si>
  <si>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</si>
  <si>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</si>
  <si>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</si>
  <si>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</si>
  <si>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</si>
  <si>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</si>
  <si>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</si>
  <si>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</si>
  <si>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</si>
  <si>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</si>
  <si>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</si>
  <si>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</si>
  <si>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</si>
  <si>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</si>
  <si>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</si>
  <si>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</si>
  <si>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</si>
  <si>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</si>
  <si>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</si>
  <si>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</si>
  <si>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</si>
  <si>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</si>
  <si>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</si>
  <si>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</si>
  <si>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</si>
  <si>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</si>
  <si>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</si>
  <si>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</si>
  <si>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</si>
  <si>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</si>
  <si>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</si>
  <si>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</si>
  <si>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</si>
  <si>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</si>
  <si>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</si>
  <si>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</si>
  <si>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</si>
  <si>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</si>
  <si>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</si>
  <si>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</si>
  <si>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</si>
  <si>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</si>
  <si>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</si>
  <si>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</si>
  <si>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</si>
  <si>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</si>
  <si>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</si>
  <si>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</si>
  <si>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</si>
  <si>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</si>
  <si>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</si>
  <si>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</si>
  <si>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</si>
  <si>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</si>
  <si>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</si>
  <si>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</si>
  <si>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</si>
  <si>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</si>
  <si>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</si>
  <si>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</si>
  <si>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</si>
  <si>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</si>
  <si>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</si>
  <si>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</si>
  <si>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</si>
  <si>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</si>
  <si>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</si>
  <si>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</si>
  <si>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</si>
  <si>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</si>
  <si>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</si>
  <si>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</si>
  <si>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</si>
  <si>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</si>
  <si>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</si>
  <si>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</si>
  <si>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</si>
  <si>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</si>
  <si>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</si>
  <si>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</si>
  <si>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</si>
  <si>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</si>
  <si>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</si>
  <si>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</si>
  <si>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</si>
  <si>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</si>
  <si>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</si>
  <si>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</si>
  <si>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</si>
  <si>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</si>
  <si>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</si>
  <si>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</si>
  <si>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</si>
  <si>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</si>
  <si>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</si>
  <si>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</si>
  <si>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</si>
  <si>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</si>
  <si>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</si>
  <si>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</si>
  <si>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</si>
  <si>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</si>
  <si>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</si>
  <si>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</si>
  <si>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</si>
  <si>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</si>
  <si>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</si>
  <si>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</si>
  <si>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</si>
  <si>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</si>
  <si>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</si>
  <si>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</si>
  <si>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</si>
  <si>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</si>
  <si>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</si>
  <si>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</si>
  <si>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</si>
  <si>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</si>
  <si>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</si>
  <si>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</si>
  <si>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</si>
  <si>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</si>
  <si>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</si>
  <si>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</si>
  <si>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</si>
  <si>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</si>
  <si>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</si>
  <si>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</si>
  <si>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</si>
  <si>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</si>
  <si>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</si>
  <si>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</si>
  <si>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</si>
  <si>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</si>
  <si>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</si>
  <si>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</si>
  <si>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</si>
  <si>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</si>
  <si>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</si>
  <si>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</si>
  <si>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</si>
  <si>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</si>
  <si>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</si>
  <si>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</si>
  <si>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</si>
  <si>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</si>
  <si>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</si>
  <si>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</si>
  <si>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</si>
  <si>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</si>
  <si>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</si>
  <si>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</si>
  <si>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</si>
  <si>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</si>
  <si>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</si>
  <si>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</si>
  <si>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</si>
  <si>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</si>
  <si>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</si>
  <si>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</si>
  <si>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</si>
  <si>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</si>
  <si>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</si>
  <si>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</si>
  <si>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</si>
  <si>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</si>
  <si>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</si>
  <si>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</si>
  <si>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</si>
  <si>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</si>
  <si>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</si>
  <si>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</si>
  <si>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</si>
  <si>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</si>
  <si>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</si>
  <si>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</si>
  <si>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</si>
  <si>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</si>
  <si>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</si>
  <si>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</si>
  <si>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</si>
  <si>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</si>
  <si>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</si>
  <si>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</si>
  <si>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</si>
  <si>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</si>
  <si>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</si>
  <si>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</si>
  <si>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</si>
  <si>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</si>
  <si>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</si>
  <si>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</si>
  <si>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</si>
  <si>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</si>
  <si>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</si>
  <si>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</si>
  <si>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</si>
  <si>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</si>
  <si>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</si>
  <si>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</si>
  <si>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</si>
  <si>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</si>
  <si>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</si>
  <si>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</si>
  <si>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</si>
  <si>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</si>
  <si>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</si>
  <si>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</si>
  <si>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</si>
  <si>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</si>
  <si>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</si>
  <si>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</si>
  <si>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</si>
  <si>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</si>
  <si>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</si>
  <si>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</si>
  <si>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</si>
  <si>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</si>
  <si>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</si>
  <si>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</si>
  <si>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</si>
  <si>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</si>
  <si>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</si>
  <si>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</si>
  <si>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</si>
  <si>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</si>
  <si>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</si>
  <si>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</si>
  <si>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</si>
  <si>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</si>
  <si>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</si>
  <si>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</si>
  <si>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</si>
  <si>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</si>
  <si>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</si>
  <si>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</si>
  <si>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</si>
  <si>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</si>
  <si>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</si>
  <si>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</si>
  <si>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</si>
  <si>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</si>
  <si>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</si>
  <si>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</si>
  <si>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</si>
  <si>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</si>
  <si>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</si>
  <si>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</si>
  <si>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</si>
  <si>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</si>
  <si>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</si>
  <si>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</si>
  <si>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</si>
  <si>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</si>
  <si>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</si>
  <si>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</si>
  <si>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</si>
  <si>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</si>
  <si>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</si>
  <si>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</si>
  <si>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</si>
  <si>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</si>
  <si>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</si>
  <si>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</si>
  <si>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</si>
  <si>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</si>
  <si>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</si>
  <si>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</si>
  <si>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</si>
  <si>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</si>
  <si>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</si>
  <si>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</si>
  <si>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</si>
  <si>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</si>
  <si>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</si>
  <si>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</si>
  <si>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</si>
  <si>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</si>
  <si>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</si>
  <si>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</si>
  <si>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</si>
  <si>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</si>
  <si>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</si>
  <si>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</si>
  <si>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</si>
  <si>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</si>
  <si>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</si>
  <si>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</si>
  <si>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</si>
  <si>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</si>
  <si>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</si>
  <si>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</si>
  <si>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</si>
  <si>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</si>
  <si>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</si>
  <si>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</si>
  <si>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</si>
  <si>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</si>
  <si>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</si>
  <si>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</si>
  <si>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</si>
  <si>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</si>
  <si>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</si>
  <si>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</si>
  <si>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</si>
  <si>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</si>
  <si>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</si>
  <si>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</si>
  <si>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</si>
  <si>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</si>
  <si>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</si>
  <si>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</si>
  <si>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</si>
  <si>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</si>
  <si>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</si>
  <si>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</si>
  <si>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</si>
  <si>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</si>
  <si>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</si>
  <si>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</si>
  <si>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</si>
  <si>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</si>
  <si>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</si>
  <si>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</si>
  <si>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</si>
  <si>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</si>
  <si>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</si>
  <si>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</si>
  <si>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</si>
  <si>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</si>
  <si>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</si>
  <si>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</si>
  <si>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</si>
  <si>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</si>
  <si>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</si>
  <si>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</si>
  <si>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</si>
  <si>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</si>
  <si>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</si>
  <si>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</si>
  <si>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</si>
  <si>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</si>
  <si>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</si>
  <si>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</si>
  <si>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</si>
  <si>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</si>
  <si>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</si>
  <si>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</si>
  <si>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</si>
  <si>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</si>
  <si>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</si>
  <si>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</si>
  <si>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</si>
  <si>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</si>
  <si>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</si>
  <si>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</si>
  <si>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</si>
  <si>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</si>
  <si>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</si>
  <si>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</si>
  <si>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</si>
  <si>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</si>
  <si>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</si>
  <si>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</si>
  <si>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</si>
  <si>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</si>
  <si>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</si>
  <si>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</si>
  <si>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</si>
  <si>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</si>
  <si>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</si>
  <si>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</si>
  <si>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</si>
  <si>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</si>
  <si>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</si>
  <si>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</si>
  <si>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</si>
  <si>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</si>
  <si>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</si>
  <si>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</si>
  <si>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</si>
  <si>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</si>
  <si>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</si>
  <si>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</si>
  <si>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</si>
  <si>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</si>
  <si>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</si>
  <si>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</si>
  <si>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</si>
  <si>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</si>
  <si>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</si>
  <si>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</si>
  <si>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</si>
  <si>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</si>
  <si>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</si>
  <si>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</si>
  <si>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</si>
  <si>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</si>
  <si>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</si>
  <si>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</si>
  <si>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</si>
  <si>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</si>
  <si>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</si>
  <si>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</si>
  <si>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</si>
  <si>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</si>
  <si>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</si>
  <si>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</si>
  <si>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</si>
  <si>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</si>
  <si>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</si>
  <si>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</si>
  <si>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</si>
  <si>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</si>
  <si>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</si>
  <si>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</si>
  <si>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</si>
  <si>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</si>
  <si>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</si>
  <si>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</si>
  <si>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</si>
  <si>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</si>
  <si>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</si>
  <si>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</si>
  <si>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</si>
  <si>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</si>
  <si>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</si>
  <si>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</si>
  <si>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</si>
  <si>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</si>
  <si>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</si>
  <si>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</si>
  <si>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</si>
  <si>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</si>
  <si>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</si>
  <si>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</si>
  <si>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</si>
  <si>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</si>
  <si>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</si>
  <si>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</si>
  <si>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</si>
  <si>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</si>
  <si>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</si>
  <si>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</si>
  <si>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</si>
  <si>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</si>
  <si>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</si>
  <si>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</si>
  <si>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</si>
  <si>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</si>
  <si>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</si>
  <si>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</si>
  <si>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</si>
  <si>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</si>
  <si>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</si>
  <si>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</si>
  <si>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</si>
  <si>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</si>
  <si>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</si>
  <si>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</si>
  <si>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</si>
  <si>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</si>
  <si>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</si>
  <si>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</si>
  <si>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</si>
  <si>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</si>
  <si>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</si>
  <si>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</si>
  <si>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</si>
  <si>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</si>
  <si>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</si>
  <si>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</si>
  <si>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</si>
  <si>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</si>
  <si>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</si>
  <si>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</si>
  <si>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</si>
  <si>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</si>
  <si>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</si>
  <si>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</si>
  <si>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</si>
  <si>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</si>
  <si>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</si>
  <si>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</si>
  <si>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</si>
  <si>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</si>
  <si>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</si>
  <si>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</si>
  <si>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</si>
  <si>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</si>
  <si>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</si>
  <si>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</si>
  <si>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</si>
  <si>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</si>
  <si>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</si>
  <si>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</si>
  <si>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</si>
  <si>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</si>
  <si>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</si>
  <si>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</si>
  <si>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</si>
  <si>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</si>
  <si>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</si>
  <si>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</si>
  <si>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</si>
  <si>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</si>
  <si>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</si>
  <si>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</si>
  <si>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</si>
  <si>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</si>
  <si>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</si>
  <si>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</si>
  <si>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</si>
  <si>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</si>
  <si>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</si>
  <si>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</si>
  <si>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</si>
  <si>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</si>
  <si>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</si>
  <si>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</si>
  <si>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</si>
  <si>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</si>
  <si>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</si>
  <si>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</si>
  <si>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</si>
  <si>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</si>
  <si>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</si>
  <si>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</si>
  <si>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</si>
  <si>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</si>
  <si>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</si>
  <si>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</si>
  <si>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</si>
  <si>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</si>
  <si>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</si>
  <si>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</si>
  <si>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</si>
  <si>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</si>
  <si>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</si>
  <si>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</si>
  <si>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</si>
  <si>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</si>
  <si>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</si>
  <si>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</si>
  <si>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</si>
  <si>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</si>
  <si>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</si>
  <si>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</si>
  <si>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</si>
  <si>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</si>
  <si>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</si>
  <si>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</si>
  <si>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</si>
  <si>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</si>
  <si>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</si>
  <si>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</si>
  <si>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</si>
  <si>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</si>
  <si>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</si>
  <si>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</si>
  <si>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</si>
  <si>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</si>
  <si>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</si>
  <si>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</si>
  <si>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</si>
  <si>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</si>
  <si>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</si>
  <si>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</si>
  <si>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</si>
  <si>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</si>
  <si>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</si>
  <si>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</si>
  <si>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</si>
  <si>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</si>
  <si>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</si>
  <si>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</si>
  <si>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</si>
  <si>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</si>
  <si>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</si>
  <si>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</si>
  <si>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</si>
  <si>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</si>
  <si>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</si>
  <si>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</si>
  <si>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</si>
  <si>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</si>
  <si>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</si>
  <si>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</si>
  <si>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</si>
  <si>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</si>
  <si>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</si>
  <si>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</si>
  <si>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</si>
  <si>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</si>
  <si>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</si>
  <si>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</si>
  <si>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</si>
  <si>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</si>
  <si>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</si>
  <si>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</si>
  <si>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</si>
  <si>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</si>
  <si>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</si>
  <si>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</si>
  <si>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</si>
  <si>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</si>
  <si>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</si>
  <si>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</si>
  <si>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</si>
  <si>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</si>
  <si>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</si>
  <si>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</si>
  <si>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</si>
  <si>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</si>
  <si>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</si>
  <si>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</si>
  <si>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</si>
  <si>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</si>
  <si>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</si>
  <si>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</si>
  <si>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</si>
  <si>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</si>
  <si>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</si>
  <si>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</si>
  <si>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</si>
  <si>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</si>
  <si>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</si>
  <si>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</si>
  <si>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</si>
  <si>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</si>
  <si>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</si>
  <si>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</si>
  <si>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</si>
  <si>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</si>
  <si>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</si>
  <si>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</si>
  <si>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</si>
  <si>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</si>
  <si>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</si>
  <si>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</si>
  <si>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</si>
  <si>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</si>
  <si>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</si>
  <si>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</si>
  <si>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</si>
  <si>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</si>
  <si>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</si>
  <si>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</si>
  <si>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</si>
  <si>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</si>
  <si>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</si>
  <si>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</si>
  <si>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</si>
  <si>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</si>
  <si>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</si>
  <si>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</si>
  <si>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</si>
  <si>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</si>
  <si>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</si>
  <si>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</si>
  <si>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</si>
  <si>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</si>
  <si>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</si>
  <si>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</si>
  <si>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</si>
  <si>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</si>
  <si>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</si>
  <si>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</si>
  <si>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</si>
  <si>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</si>
  <si>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</si>
  <si>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</si>
  <si>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</si>
  <si>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</si>
  <si>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</si>
  <si>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</si>
  <si>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</si>
  <si>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</si>
  <si>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</si>
  <si>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</si>
  <si>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</si>
  <si>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</si>
  <si>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</si>
  <si>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</si>
  <si>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</si>
  <si>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</si>
  <si>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</si>
  <si>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</si>
  <si>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</si>
  <si>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</si>
  <si>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</si>
  <si>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</si>
  <si>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</si>
  <si>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</si>
  <si>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</si>
  <si>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</si>
  <si>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</si>
  <si>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</si>
  <si>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</si>
  <si>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</si>
  <si>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</si>
  <si>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</si>
  <si>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</si>
  <si>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</si>
  <si>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</si>
  <si>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</si>
  <si>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</si>
  <si>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</si>
  <si>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</si>
  <si>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</si>
  <si>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</si>
  <si>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</si>
  <si>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</si>
  <si>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</si>
  <si>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</si>
  <si>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</si>
  <si>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</si>
  <si>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</si>
  <si>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</si>
  <si>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</si>
  <si>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</si>
  <si>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</si>
  <si>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</si>
  <si>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</si>
  <si>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</si>
  <si>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</si>
  <si>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</si>
  <si>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</si>
  <si>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</si>
  <si>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</si>
  <si>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</si>
  <si>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</si>
  <si>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</si>
  <si>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</si>
  <si>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</si>
  <si>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</si>
  <si>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</si>
  <si>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</si>
  <si>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</si>
  <si>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</si>
  <si>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</si>
  <si>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</si>
  <si>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</si>
  <si>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</si>
  <si>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</si>
  <si>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</si>
  <si>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</si>
  <si>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</si>
  <si>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</si>
  <si>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</si>
  <si>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</si>
  <si>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</si>
  <si>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</si>
  <si>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</si>
  <si>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</si>
  <si>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</si>
  <si>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</si>
  <si>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</si>
  <si>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</si>
  <si>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</si>
  <si>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</si>
  <si>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</si>
  <si>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</si>
  <si>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</si>
  <si>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</si>
  <si>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</si>
  <si>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</si>
  <si>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</si>
  <si>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</si>
  <si>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</si>
  <si>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</si>
  <si>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</si>
  <si>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</si>
  <si>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</si>
  <si>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</si>
  <si>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</si>
  <si>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</si>
  <si>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</si>
  <si>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</si>
  <si>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</si>
  <si>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</si>
  <si>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</si>
  <si>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</si>
  <si>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</si>
  <si>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</si>
  <si>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</si>
  <si>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</si>
  <si>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</si>
  <si>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</si>
  <si>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</si>
  <si>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</si>
  <si>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</si>
  <si>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</si>
  <si>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</si>
  <si>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</si>
  <si>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</si>
  <si>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</si>
  <si>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</si>
  <si>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</si>
  <si>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</si>
  <si>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</si>
  <si>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</si>
  <si>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</si>
  <si>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</si>
  <si>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</si>
  <si>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</si>
  <si>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</si>
  <si>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</si>
  <si>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</si>
  <si>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</si>
  <si>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</si>
  <si>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</si>
  <si>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</si>
  <si>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</si>
  <si>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</si>
  <si>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</si>
  <si>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</si>
  <si>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</si>
  <si>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</si>
  <si>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</si>
  <si>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</si>
  <si>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</si>
  <si>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</si>
  <si>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</si>
  <si>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</si>
  <si>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</si>
  <si>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</si>
  <si>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</si>
  <si>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</si>
  <si>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</si>
  <si>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</si>
  <si>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</si>
  <si>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</si>
  <si>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</si>
  <si>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</si>
  <si>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</si>
  <si>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</si>
  <si>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</si>
  <si>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</si>
  <si>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</si>
  <si>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</si>
  <si>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</si>
  <si>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</si>
  <si>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</si>
  <si>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</si>
  <si>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</si>
  <si>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</si>
  <si>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</si>
  <si>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</si>
  <si>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</si>
  <si>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</si>
  <si>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</si>
  <si>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</si>
  <si>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</si>
  <si>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</si>
  <si>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</si>
  <si>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</si>
  <si>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</si>
  <si>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</si>
  <si>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</si>
  <si>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</si>
  <si>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</si>
  <si>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</si>
  <si>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</si>
  <si>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</si>
  <si>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</si>
  <si>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</si>
  <si>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</si>
  <si>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</si>
  <si>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</si>
  <si>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</si>
  <si>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</si>
  <si>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</si>
  <si>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</si>
  <si>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</si>
  <si>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</si>
  <si>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</si>
  <si>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</si>
  <si>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</si>
  <si>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</si>
  <si>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</si>
  <si>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</si>
  <si>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</si>
  <si>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</si>
  <si>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</si>
  <si>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</si>
  <si>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</si>
  <si>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</si>
  <si>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</si>
  <si>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</si>
  <si>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</si>
  <si>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</si>
  <si>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</si>
  <si>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</si>
  <si>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</si>
  <si>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</si>
  <si>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</si>
  <si>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</si>
  <si>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</si>
  <si>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</si>
  <si>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</si>
  <si>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</si>
  <si>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</si>
  <si>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</si>
  <si>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</si>
  <si>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</si>
  <si>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</si>
  <si>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</si>
  <si>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</si>
  <si>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</si>
  <si>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</si>
  <si>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</si>
  <si>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</si>
  <si>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</si>
  <si>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</si>
  <si>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</si>
  <si>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</si>
  <si>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</si>
  <si>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</si>
  <si>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</si>
  <si>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</si>
  <si>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</si>
  <si>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</si>
  <si>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</si>
  <si>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</si>
  <si>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</si>
  <si>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</si>
  <si>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</si>
  <si>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</si>
  <si>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</si>
  <si>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</si>
  <si>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</si>
  <si>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</si>
  <si>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</si>
  <si>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</si>
  <si>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</si>
  <si>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</si>
  <si>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</si>
  <si>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</si>
  <si>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</si>
  <si>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</si>
  <si>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</si>
  <si>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</si>
  <si>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</si>
  <si>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</si>
  <si>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</si>
  <si>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</si>
  <si>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</si>
  <si>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</si>
  <si>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</si>
  <si>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</si>
  <si>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</si>
  <si>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</si>
  <si>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</si>
  <si>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</si>
  <si>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</si>
  <si>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</si>
  <si>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</si>
  <si>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</si>
  <si>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</si>
  <si>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</si>
  <si>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</si>
  <si>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</si>
  <si>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</si>
  <si>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</si>
  <si>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</si>
  <si>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</si>
  <si>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</si>
  <si>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</si>
  <si>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</si>
  <si>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</si>
  <si>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</si>
  <si>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</si>
  <si>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</si>
  <si>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</si>
  <si>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</si>
  <si>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</si>
  <si>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</si>
  <si>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</si>
  <si>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</si>
  <si>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</si>
  <si>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</si>
  <si>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</si>
  <si>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</si>
  <si>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</si>
  <si>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</si>
  <si>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</si>
  <si>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</si>
  <si>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</si>
  <si>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</si>
  <si>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</si>
  <si>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</si>
  <si>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</si>
  <si>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</si>
  <si>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</si>
  <si>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</si>
  <si>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</si>
  <si>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</si>
  <si>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</si>
  <si>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</si>
  <si>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</si>
  <si>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</si>
  <si>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</si>
  <si>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</si>
  <si>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</si>
  <si>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</si>
  <si>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</si>
  <si>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</si>
  <si>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</si>
  <si>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</si>
  <si>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</si>
  <si>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</si>
  <si>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</si>
  <si>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</si>
  <si>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</si>
  <si>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</si>
  <si>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</si>
  <si>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</si>
  <si>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</si>
  <si>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</si>
  <si>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</si>
  <si>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</si>
  <si>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</si>
  <si>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</si>
  <si>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</si>
  <si>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</si>
  <si>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</si>
  <si>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</si>
  <si>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</si>
  <si>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</si>
  <si>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</si>
  <si>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</si>
  <si>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</si>
  <si>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</si>
  <si>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</si>
  <si>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</si>
  <si>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</si>
  <si>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</si>
  <si>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</si>
  <si>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</si>
  <si>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</si>
  <si>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</si>
  <si>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</si>
  <si>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</si>
  <si>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</si>
  <si>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</si>
  <si>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</si>
  <si>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</si>
  <si>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</si>
  <si>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</si>
  <si>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</si>
  <si>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</si>
  <si>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</si>
  <si>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</si>
  <si>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</si>
  <si>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</si>
  <si>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</si>
  <si>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</si>
  <si>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</si>
  <si>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</si>
  <si>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</si>
  <si>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</si>
  <si>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</si>
  <si>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</si>
  <si>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</si>
  <si>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</si>
  <si>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</si>
  <si>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</si>
  <si>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</si>
  <si>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</si>
  <si>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</si>
  <si>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</si>
  <si>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</si>
  <si>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</si>
  <si>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</si>
  <si>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</si>
  <si>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</si>
  <si>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</si>
  <si>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</si>
  <si>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</si>
  <si>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</si>
  <si>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</si>
  <si>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</si>
  <si>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</si>
  <si>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</si>
  <si>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</si>
  <si>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</si>
  <si>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</si>
  <si>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</si>
  <si>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</si>
  <si>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</si>
  <si>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</si>
  <si>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</si>
  <si>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</si>
  <si>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</si>
  <si>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</si>
  <si>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</si>
  <si>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</si>
  <si>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</si>
  <si>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</si>
  <si>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</si>
  <si>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</si>
  <si>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</si>
  <si>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</si>
  <si>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</si>
  <si>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</si>
  <si>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</si>
  <si>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</si>
  <si>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</si>
  <si>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</si>
  <si>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</si>
  <si>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</si>
  <si>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</si>
  <si>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</si>
  <si>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</si>
  <si>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</si>
  <si>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</si>
  <si>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</si>
  <si>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</si>
  <si>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</si>
  <si>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</si>
  <si>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</si>
  <si>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</si>
  <si>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</si>
  <si>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</si>
  <si>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</si>
  <si>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</si>
  <si>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</si>
  <si>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</si>
  <si>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</si>
  <si>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</si>
  <si>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</si>
  <si>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</si>
  <si>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</si>
  <si>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</si>
  <si>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</si>
  <si>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</si>
  <si>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</si>
  <si>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</si>
  <si>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</si>
  <si>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</si>
  <si>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</si>
  <si>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</si>
  <si>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</si>
  <si>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</si>
  <si>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</si>
  <si>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</si>
  <si>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</si>
  <si>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</si>
  <si>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</si>
  <si>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</si>
  <si>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</si>
  <si>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</si>
  <si>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</si>
  <si>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</si>
  <si>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</si>
  <si>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</si>
  <si>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</si>
  <si>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</si>
  <si>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</si>
  <si>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</si>
  <si>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</si>
  <si>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</si>
  <si>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</si>
  <si>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</si>
  <si>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</si>
  <si>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</si>
  <si>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</si>
  <si>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</si>
  <si>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</si>
  <si>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</si>
  <si>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</si>
  <si>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</si>
  <si>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</si>
  <si>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</si>
  <si>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</si>
  <si>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</si>
  <si>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</si>
  <si>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</si>
  <si>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</si>
  <si>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</si>
  <si>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</si>
  <si>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</si>
  <si>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</si>
  <si>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</si>
  <si>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</si>
  <si>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</si>
  <si>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</si>
  <si>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</si>
  <si>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</si>
  <si>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</si>
  <si>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</si>
  <si>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</si>
  <si>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</si>
  <si>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</si>
  <si>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</si>
  <si>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</si>
  <si>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</si>
  <si>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</si>
  <si>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</si>
  <si>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</si>
  <si>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</si>
  <si>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</si>
  <si>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</si>
  <si>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</si>
  <si>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</si>
  <si>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</si>
  <si>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</si>
  <si>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</si>
  <si>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</si>
  <si>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</si>
  <si>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</si>
  <si>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</si>
  <si>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</si>
  <si>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</si>
  <si>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</si>
  <si>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</si>
  <si>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</si>
  <si>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</si>
  <si>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</si>
  <si>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</si>
  <si>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</si>
  <si>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</si>
  <si>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</si>
  <si>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</si>
  <si>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</si>
  <si>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</si>
  <si>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</si>
  <si>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</si>
  <si>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</si>
  <si>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</si>
  <si>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</si>
  <si>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</si>
  <si>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</si>
  <si>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</si>
  <si>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</si>
  <si>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</si>
  <si>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</si>
  <si>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</si>
  <si>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</si>
  <si>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</si>
  <si>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</si>
  <si>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</si>
  <si>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</si>
  <si>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</si>
  <si>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</si>
  <si>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</si>
  <si>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</si>
  <si>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</si>
  <si>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</si>
  <si>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</si>
  <si>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</si>
  <si>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</si>
  <si>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</si>
  <si>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</si>
  <si>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</si>
  <si>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</si>
  <si>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</si>
  <si>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</si>
  <si>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</si>
  <si>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</si>
  <si>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</si>
  <si>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</si>
  <si>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</si>
  <si>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</si>
  <si>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</si>
  <si>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</si>
  <si>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</si>
  <si>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</si>
  <si>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</si>
  <si>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</si>
  <si>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</si>
  <si>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</si>
  <si>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</si>
  <si>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</si>
  <si>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</si>
  <si>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</si>
  <si>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</si>
  <si>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</si>
  <si>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</si>
  <si>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</si>
  <si>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</si>
  <si>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</si>
  <si>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</si>
  <si>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</si>
  <si>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</si>
  <si>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</si>
  <si>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</si>
  <si>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</si>
  <si>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</si>
  <si>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</si>
  <si>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</si>
  <si>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</si>
  <si>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</si>
  <si>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</si>
  <si>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</si>
  <si>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</si>
  <si>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</si>
  <si>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</si>
  <si>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</si>
  <si>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</si>
  <si>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</si>
  <si>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</si>
  <si>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</si>
  <si>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</si>
  <si>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</si>
  <si>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</si>
  <si>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</si>
  <si>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</si>
  <si>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</si>
  <si>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</si>
  <si>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</si>
  <si>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</si>
  <si>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</si>
  <si>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</si>
  <si>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</si>
  <si>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</si>
  <si>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</si>
  <si>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</si>
  <si>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</si>
  <si>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</si>
  <si>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</si>
  <si>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</si>
  <si>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</si>
  <si>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</si>
  <si>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</si>
  <si>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</si>
  <si>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</si>
  <si>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</si>
  <si>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</si>
  <si>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</si>
  <si>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</si>
  <si>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</si>
  <si>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</si>
  <si>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</si>
  <si>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</si>
  <si>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</si>
  <si>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</si>
  <si>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</si>
  <si>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</si>
  <si>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</si>
  <si>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</si>
  <si>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</si>
  <si>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</si>
  <si>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</si>
  <si>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</si>
  <si>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</si>
  <si>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</si>
  <si>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</si>
  <si>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</si>
  <si>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</si>
  <si>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</si>
  <si>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</si>
  <si>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</si>
  <si>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</si>
  <si>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</si>
  <si>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</si>
  <si>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</si>
  <si>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</si>
  <si>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</si>
  <si>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</si>
  <si>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</si>
  <si>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</si>
  <si>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</si>
  <si>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</si>
  <si>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</si>
  <si>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</si>
  <si>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</si>
  <si>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</si>
  <si>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</si>
  <si>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</si>
  <si>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</si>
  <si>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</si>
  <si>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</si>
  <si>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</si>
  <si>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</si>
  <si>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</si>
  <si>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</si>
  <si>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</si>
  <si>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</si>
  <si>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</si>
  <si>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</si>
  <si>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</si>
  <si>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</si>
  <si>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</si>
  <si>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</si>
  <si>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</si>
  <si>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</si>
  <si>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</si>
  <si>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</si>
  <si>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</si>
  <si>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</si>
  <si>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</si>
  <si>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</si>
  <si>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</si>
  <si>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</si>
  <si>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</si>
  <si>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</si>
  <si>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</si>
  <si>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</si>
  <si>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</si>
  <si>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</si>
  <si>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</si>
  <si>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</si>
  <si>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</si>
  <si>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</si>
  <si>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</si>
  <si>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</si>
  <si>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</si>
  <si>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</si>
  <si>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</si>
  <si>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</si>
  <si>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</si>
  <si>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</si>
  <si>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</si>
  <si>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</si>
  <si>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</si>
  <si>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</si>
  <si>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</si>
  <si>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</si>
  <si>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</si>
  <si>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</si>
  <si>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</si>
  <si>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</si>
  <si>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</si>
  <si>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</si>
  <si>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</si>
  <si>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</si>
  <si>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</si>
  <si>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</si>
  <si>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</si>
  <si>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</si>
  <si>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</si>
  <si>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</si>
  <si>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</si>
  <si>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</si>
  <si>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</si>
  <si>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</si>
  <si>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</si>
  <si>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</si>
  <si>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</si>
  <si>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</si>
  <si>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</si>
  <si>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</si>
  <si>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</si>
  <si>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</si>
  <si>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</si>
  <si>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</si>
  <si>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</si>
  <si>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</si>
  <si>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</si>
  <si>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</si>
  <si>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</si>
  <si>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</si>
  <si>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</si>
  <si>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</si>
  <si>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</si>
  <si>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</si>
  <si>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</si>
  <si>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</si>
  <si>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</si>
  <si>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</si>
  <si>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</si>
  <si>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</si>
  <si>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</si>
  <si>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</si>
  <si>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</si>
  <si>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</si>
  <si>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</si>
  <si>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</si>
  <si>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</si>
  <si>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</si>
  <si>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</si>
  <si>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</si>
  <si>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</si>
  <si>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</si>
  <si>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</si>
  <si>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</si>
  <si>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</si>
  <si>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</si>
  <si>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</si>
  <si>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</si>
  <si>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</si>
  <si>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</si>
  <si>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</si>
  <si>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</si>
  <si>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</si>
  <si>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</si>
  <si>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</si>
  <si>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</si>
  <si>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</si>
  <si>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</si>
  <si>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</si>
  <si>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</si>
  <si>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</si>
  <si>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</si>
  <si>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</si>
  <si>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</si>
  <si>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</si>
  <si>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</si>
  <si>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</si>
  <si>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</si>
  <si>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</si>
  <si>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</si>
  <si>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</si>
  <si>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</si>
  <si>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</si>
  <si>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</si>
  <si>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</si>
  <si>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</si>
  <si>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</si>
  <si>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</si>
  <si>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</si>
  <si>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</si>
  <si>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</si>
  <si>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</si>
  <si>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</si>
  <si>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</si>
  <si>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</si>
  <si>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</si>
  <si>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</si>
  <si>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</si>
  <si>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</si>
  <si>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</si>
  <si>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</si>
  <si>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</si>
  <si>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</si>
  <si>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</si>
  <si>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</si>
  <si>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</si>
  <si>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</si>
  <si>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</si>
  <si>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</si>
  <si>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</si>
  <si>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</si>
  <si>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</si>
  <si>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</si>
  <si>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</si>
  <si>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</si>
  <si>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</si>
  <si>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</si>
  <si>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</si>
  <si>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</si>
  <si>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</si>
  <si>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</si>
  <si>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</si>
  <si>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</si>
  <si>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</si>
  <si>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</si>
  <si>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</si>
  <si>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</si>
  <si>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</si>
  <si>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</si>
  <si>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</si>
  <si>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</si>
  <si>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</si>
  <si>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</si>
  <si>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</si>
  <si>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</si>
  <si>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</si>
  <si>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</si>
  <si>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</si>
  <si>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</si>
  <si>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</si>
  <si>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</si>
  <si>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</si>
  <si>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</si>
  <si>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</si>
  <si>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</si>
  <si>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</si>
  <si>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</si>
  <si>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</si>
  <si>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</si>
  <si>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</si>
  <si>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</si>
  <si>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</si>
  <si>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</si>
  <si>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</si>
  <si>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</si>
  <si>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</si>
  <si>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</si>
  <si>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</si>
  <si>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</si>
  <si>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</si>
  <si>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</si>
  <si>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</si>
  <si>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</si>
  <si>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</si>
  <si>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</si>
  <si>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</si>
  <si>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</si>
  <si>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</si>
  <si>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</si>
  <si>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</si>
  <si>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</si>
  <si>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</si>
  <si>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</si>
  <si>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</si>
  <si>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</si>
  <si>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</si>
  <si>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</si>
  <si>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</si>
  <si>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</si>
  <si>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</si>
  <si>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</si>
  <si>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</si>
  <si>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</si>
  <si>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</si>
  <si>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</si>
  <si>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</si>
  <si>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</si>
  <si>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</si>
  <si>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</si>
  <si>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</si>
  <si>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</si>
  <si>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</si>
  <si>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</si>
  <si>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</si>
  <si>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</si>
  <si>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</si>
  <si>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</si>
  <si>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</si>
  <si>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</si>
  <si>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</si>
  <si>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</si>
  <si>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</si>
  <si>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</si>
  <si>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</si>
  <si>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</si>
  <si>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</si>
  <si>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</si>
  <si>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</si>
  <si>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</si>
  <si>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</si>
  <si>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</si>
  <si>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</si>
  <si>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</si>
  <si>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</si>
  <si>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</si>
  <si>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</si>
  <si>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</si>
  <si>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</si>
  <si>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</si>
  <si>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</si>
  <si>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</si>
  <si>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</si>
  <si>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</si>
  <si>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</si>
  <si>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</si>
  <si>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</si>
  <si>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</si>
  <si>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</si>
  <si>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</si>
  <si>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</si>
  <si>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</si>
  <si>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</si>
  <si>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</si>
  <si>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</si>
  <si>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</si>
  <si>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</si>
  <si>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</si>
  <si>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</si>
  <si>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</si>
  <si>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</si>
  <si>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</si>
  <si>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</si>
  <si>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</si>
  <si>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</si>
  <si>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</si>
  <si>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</si>
  <si>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</si>
  <si>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</si>
  <si>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</si>
  <si>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</si>
  <si>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</si>
  <si>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</si>
  <si>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</si>
  <si>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</si>
  <si>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</si>
  <si>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</si>
  <si>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</si>
  <si>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</si>
  <si>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</si>
  <si>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</si>
  <si>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</si>
  <si>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</si>
  <si>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</si>
  <si>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</si>
  <si>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</si>
  <si>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</si>
  <si>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</si>
  <si>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</si>
  <si>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</si>
  <si>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</si>
  <si>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</si>
  <si>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</si>
  <si>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</si>
  <si>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</si>
  <si>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</si>
  <si>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</si>
  <si>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</si>
  <si>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</si>
  <si>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</si>
  <si>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</si>
  <si>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</si>
  <si>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</si>
  <si>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</si>
  <si>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</si>
  <si>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</si>
  <si>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</si>
  <si>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</si>
  <si>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</si>
  <si>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</si>
  <si>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</si>
  <si>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</si>
  <si>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</si>
  <si>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</si>
  <si>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</si>
  <si>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</si>
  <si>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</si>
  <si>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</si>
  <si>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</si>
  <si>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</si>
  <si>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</si>
  <si>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</si>
  <si>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</si>
  <si>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</si>
  <si>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</si>
  <si>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</si>
  <si>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</si>
  <si>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</si>
  <si>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</si>
  <si>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</si>
  <si>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</si>
  <si>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</si>
  <si>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</si>
  <si>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</si>
  <si>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</si>
  <si>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</si>
  <si>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</si>
  <si>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</si>
  <si>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</si>
  <si>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</si>
  <si>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</si>
  <si>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</si>
  <si>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</si>
  <si>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</si>
  <si>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</si>
  <si>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</si>
  <si>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</si>
  <si>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</si>
  <si>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</si>
  <si>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</si>
  <si>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</si>
  <si>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</si>
  <si>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</si>
  <si>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</si>
  <si>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</si>
  <si>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</si>
  <si>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</si>
  <si>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</si>
  <si>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</si>
  <si>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</si>
  <si>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</si>
  <si>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</si>
  <si>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</si>
  <si>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</si>
  <si>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</si>
  <si>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</si>
  <si>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</si>
  <si>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</si>
  <si>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</si>
  <si>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</si>
  <si>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</si>
  <si>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</si>
  <si>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</si>
  <si>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</si>
  <si>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</si>
  <si>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</si>
  <si>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</si>
  <si>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</si>
  <si>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</si>
  <si>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</si>
  <si>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</si>
  <si>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</si>
  <si>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</si>
  <si>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</si>
  <si>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</si>
  <si>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</si>
  <si>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</si>
  <si>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</si>
  <si>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</si>
  <si>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</si>
  <si>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</si>
  <si>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</si>
  <si>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</si>
  <si>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</si>
  <si>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</si>
  <si>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</si>
  <si>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</si>
  <si>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</si>
  <si>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</si>
  <si>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</si>
  <si>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</si>
  <si>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</si>
  <si>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</si>
  <si>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</si>
  <si>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</si>
  <si>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</si>
  <si>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</si>
  <si>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</si>
  <si>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</si>
  <si>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</si>
  <si>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</si>
  <si>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</si>
  <si>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</si>
  <si>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</si>
  <si>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</si>
  <si>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</si>
  <si>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</si>
  <si>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</si>
  <si>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</si>
  <si>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</si>
  <si>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</si>
  <si>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</si>
  <si>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</si>
  <si>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</si>
  <si>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</si>
  <si>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</si>
  <si>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</si>
  <si>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</si>
  <si>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</si>
  <si>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</si>
  <si>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</si>
  <si>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</si>
  <si>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</si>
  <si>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</si>
  <si>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</si>
  <si>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</si>
  <si>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</si>
  <si>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</si>
  <si>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</si>
  <si>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</si>
  <si>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</si>
  <si>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</si>
  <si>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</si>
  <si>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</si>
  <si>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</si>
  <si>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</si>
  <si>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</si>
  <si>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</si>
  <si>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</si>
  <si>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</si>
  <si>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</si>
  <si>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</si>
  <si>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</si>
  <si>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</si>
  <si>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</si>
  <si>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</si>
  <si>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</si>
  <si>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</si>
  <si>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</si>
  <si>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</si>
  <si>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</si>
  <si>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</si>
  <si>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</si>
  <si>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</si>
  <si>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</si>
  <si>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</si>
  <si>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</si>
  <si>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</si>
  <si>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</si>
  <si>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</si>
  <si>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</si>
  <si>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</si>
  <si>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</si>
  <si>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</si>
  <si>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</si>
  <si>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</si>
  <si>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</si>
  <si>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</si>
  <si>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</si>
  <si>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</si>
  <si>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</si>
  <si>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</si>
  <si>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</si>
  <si>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</si>
  <si>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</si>
  <si>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</si>
  <si>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</si>
  <si>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</si>
  <si>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</si>
  <si>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</si>
  <si>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</si>
  <si>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</si>
  <si>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</si>
  <si>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</si>
  <si>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</si>
  <si>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</si>
  <si>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</si>
  <si>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</si>
  <si>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</si>
  <si>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</si>
  <si>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</si>
  <si>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</si>
  <si>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</si>
  <si>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</si>
  <si>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</si>
  <si>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</si>
  <si>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</si>
  <si>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</si>
  <si>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</si>
  <si>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</si>
  <si>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</si>
  <si>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</si>
  <si>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</si>
  <si>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</si>
  <si>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</si>
  <si>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</si>
  <si>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</si>
  <si>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</si>
  <si>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</si>
  <si>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</si>
  <si>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</si>
  <si>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</si>
  <si>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</si>
  <si>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</si>
  <si>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</si>
  <si>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</si>
  <si>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</si>
  <si>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</si>
  <si>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</si>
  <si>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</si>
  <si>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</si>
  <si>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</si>
  <si>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</si>
  <si>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</si>
  <si>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</si>
  <si>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</si>
  <si>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</si>
  <si>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</si>
  <si>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</si>
  <si>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</si>
  <si>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</si>
  <si>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</si>
  <si>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</si>
  <si>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</si>
  <si>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</si>
  <si>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</si>
  <si>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</si>
  <si>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</si>
  <si>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</si>
  <si>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</si>
  <si>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</si>
  <si>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</si>
  <si>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</si>
  <si>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</si>
  <si>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</si>
  <si>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</si>
  <si>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</si>
  <si>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</si>
  <si>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</si>
  <si>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</si>
  <si>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</si>
  <si>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</si>
  <si>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</si>
  <si>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</si>
  <si>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</si>
  <si>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</si>
  <si>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</si>
  <si>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</si>
  <si>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</si>
  <si>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</si>
  <si>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</si>
  <si>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</si>
  <si>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</si>
  <si>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</si>
  <si>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</si>
  <si>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</si>
  <si>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</si>
  <si>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</si>
  <si>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</si>
  <si>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</si>
  <si>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</si>
  <si>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</si>
  <si>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</si>
  <si>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</si>
  <si>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</si>
  <si>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</si>
  <si>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</si>
  <si>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</si>
  <si>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</si>
  <si>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</si>
  <si>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</si>
  <si>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</si>
  <si>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</si>
  <si>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</si>
  <si>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</si>
  <si>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</si>
  <si>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</si>
  <si>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</si>
  <si>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</si>
  <si>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</si>
  <si>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</si>
  <si>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</si>
  <si>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</si>
  <si>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</si>
  <si>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</si>
  <si>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</si>
  <si>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</si>
  <si>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</si>
  <si>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</si>
  <si>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</si>
  <si>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</si>
  <si>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</si>
  <si>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</si>
  <si>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</si>
  <si>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</si>
  <si>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</si>
  <si>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</si>
  <si>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</si>
  <si>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</si>
  <si>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</si>
  <si>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</si>
  <si>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</si>
  <si>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</si>
  <si>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</si>
  <si>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</si>
  <si>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</si>
  <si>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</si>
  <si>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</si>
  <si>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</si>
  <si>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</si>
  <si>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</si>
  <si>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</si>
  <si>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</si>
  <si>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</si>
  <si>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</si>
  <si>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</si>
  <si>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</si>
  <si>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</si>
  <si>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</si>
  <si>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</si>
  <si>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</si>
  <si>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</si>
  <si>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</si>
  <si>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</si>
  <si>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</si>
  <si>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</si>
  <si>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</si>
  <si>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</si>
  <si>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</si>
  <si>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</si>
  <si>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</si>
  <si>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</si>
  <si>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</si>
  <si>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</si>
  <si>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</si>
  <si>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</si>
  <si>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</si>
  <si>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</si>
  <si>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</si>
  <si>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</si>
  <si>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</si>
  <si>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</si>
  <si>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</si>
  <si>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</si>
  <si>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</si>
  <si>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</si>
  <si>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</si>
  <si>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</si>
  <si>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</si>
  <si>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</si>
  <si>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</si>
  <si>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</si>
  <si>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</si>
  <si>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</si>
  <si>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</si>
  <si>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</si>
  <si>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</si>
  <si>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</si>
  <si>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</si>
  <si>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</si>
  <si>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</si>
  <si>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</si>
  <si>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</si>
  <si>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</si>
  <si>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</si>
  <si>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</si>
  <si>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</si>
  <si>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</si>
  <si>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</si>
  <si>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</si>
  <si>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</si>
  <si>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</si>
  <si>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</si>
  <si>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</si>
  <si>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</si>
  <si>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</si>
  <si>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</si>
  <si>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</si>
  <si>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</si>
  <si>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</si>
  <si>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</si>
  <si>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</si>
  <si>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</si>
  <si>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</si>
  <si>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</si>
  <si>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</si>
  <si>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</si>
  <si>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</si>
  <si>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</si>
  <si>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</si>
  <si>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</si>
  <si>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</si>
  <si>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</si>
  <si>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</si>
  <si>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</si>
  <si>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</si>
  <si>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</si>
  <si>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</si>
  <si>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</si>
  <si>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</si>
  <si>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</si>
  <si>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</si>
  <si>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</si>
  <si>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</si>
  <si>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</si>
  <si>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</si>
  <si>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</si>
  <si>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</si>
  <si>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</si>
  <si>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</si>
  <si>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</si>
  <si>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</si>
  <si>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</si>
  <si>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</si>
  <si>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</si>
  <si>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</si>
  <si>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</si>
  <si>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</si>
  <si>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</si>
  <si>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</si>
  <si>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</si>
  <si>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</si>
  <si>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</si>
  <si>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</si>
  <si>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</si>
  <si>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</si>
  <si>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</si>
  <si>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</si>
  <si>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</si>
  <si>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</si>
  <si>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</si>
  <si>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</si>
  <si>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</si>
  <si>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</si>
  <si>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</si>
  <si>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</si>
  <si>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</si>
  <si>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</si>
  <si>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</si>
  <si>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</si>
  <si>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</si>
  <si>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</si>
  <si>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</si>
  <si>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</si>
  <si>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</si>
  <si>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</si>
  <si>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</si>
  <si>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</si>
  <si>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</si>
  <si>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</si>
  <si>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</si>
  <si>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</si>
  <si>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</si>
  <si>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</si>
  <si>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</si>
  <si>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</si>
  <si>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</si>
  <si>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</si>
  <si>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</si>
  <si>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</si>
  <si>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</si>
  <si>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</si>
  <si>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</si>
  <si>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</si>
  <si>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</si>
  <si>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</si>
  <si>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</si>
  <si>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</si>
  <si>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</si>
  <si>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</si>
  <si>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</si>
  <si>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</si>
  <si>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</si>
  <si>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</si>
  <si>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</si>
  <si>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</si>
  <si>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</si>
  <si>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</si>
  <si>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</si>
  <si>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</si>
  <si>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</si>
  <si>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</si>
  <si>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</si>
  <si>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</si>
  <si>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</si>
  <si>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</si>
  <si>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</si>
  <si>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</si>
  <si>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</si>
  <si>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</si>
  <si>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</si>
  <si>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</si>
  <si>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</si>
  <si>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</si>
  <si>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</si>
  <si>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</si>
  <si>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</si>
  <si>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</si>
  <si>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</si>
  <si>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</si>
  <si>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</si>
  <si>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</si>
  <si>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</si>
  <si>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</si>
  <si>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</si>
  <si>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</si>
  <si>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</si>
  <si>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</si>
  <si>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</si>
  <si>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</si>
  <si>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</si>
  <si>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</si>
  <si>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</si>
  <si>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</si>
  <si>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</si>
  <si>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</si>
  <si>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</si>
  <si>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</si>
  <si>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</si>
  <si>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</si>
  <si>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</si>
  <si>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</si>
  <si>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</si>
  <si>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</si>
  <si>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</si>
  <si>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</si>
  <si>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</si>
  <si>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</si>
  <si>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</si>
  <si>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</si>
  <si>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</si>
  <si>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</si>
  <si>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</si>
  <si>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</si>
  <si>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</si>
  <si>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</si>
  <si>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</si>
  <si>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</si>
  <si>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</si>
  <si>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</si>
  <si>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</si>
  <si>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</si>
  <si>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</si>
  <si>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</si>
  <si>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</si>
  <si>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</si>
  <si>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</si>
  <si>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</si>
  <si>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</si>
  <si>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</si>
  <si>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</si>
  <si>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</si>
  <si>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</si>
  <si>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</si>
  <si>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</si>
  <si>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</si>
  <si>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</si>
  <si>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</si>
  <si>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</si>
  <si>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</si>
  <si>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</si>
  <si>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</si>
  <si>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</si>
  <si>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</si>
  <si>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</si>
  <si>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</si>
  <si>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</si>
  <si>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</si>
  <si>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</si>
  <si>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</si>
  <si>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</si>
  <si>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</si>
  <si>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</si>
  <si>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</si>
  <si>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</si>
  <si>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</si>
  <si>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</si>
  <si>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</si>
  <si>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</si>
  <si>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</si>
  <si>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</si>
  <si>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</si>
  <si>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</si>
  <si>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</si>
  <si>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</si>
  <si>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</si>
  <si>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</si>
  <si>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</si>
  <si>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</si>
  <si>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</si>
  <si>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</si>
  <si>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</si>
  <si>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</si>
  <si>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</si>
  <si>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</si>
  <si>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</si>
  <si>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</si>
  <si>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</si>
  <si>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</si>
  <si>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</si>
  <si>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</si>
  <si>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</si>
  <si>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</si>
  <si>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</si>
  <si>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</si>
  <si>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</si>
  <si>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</si>
  <si>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</si>
  <si>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</si>
  <si>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</si>
  <si>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</si>
  <si>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</si>
  <si>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</si>
  <si>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</si>
  <si>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</si>
  <si>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</si>
  <si>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</si>
  <si>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</si>
  <si>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</si>
  <si>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</si>
  <si>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</si>
  <si>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</si>
  <si>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</si>
  <si>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</si>
  <si>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</si>
  <si>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</si>
  <si>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</si>
  <si>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</si>
  <si>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</si>
  <si>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</si>
  <si>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</si>
  <si>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</si>
  <si>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</si>
  <si>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</si>
  <si>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</si>
  <si>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</si>
  <si>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</si>
  <si>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</si>
  <si>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</si>
  <si>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</si>
  <si>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</si>
  <si>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</si>
  <si>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</si>
  <si>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</si>
  <si>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</si>
  <si>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</si>
  <si>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</si>
  <si>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</si>
  <si>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</si>
  <si>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</si>
  <si>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</si>
  <si>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</si>
  <si>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</si>
  <si>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</si>
  <si>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</si>
  <si>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</si>
  <si>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</si>
  <si>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</si>
  <si>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</si>
  <si>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</si>
  <si>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</si>
  <si>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</si>
  <si>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</si>
  <si>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</si>
  <si>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</si>
  <si>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</si>
  <si>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</si>
  <si>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</si>
  <si>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</si>
  <si>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</si>
  <si>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</si>
  <si>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</si>
  <si>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</si>
  <si>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</si>
  <si>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</si>
  <si>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</si>
  <si>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</si>
  <si>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</si>
  <si>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</si>
  <si>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</si>
  <si>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</si>
  <si>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</si>
  <si>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</si>
  <si>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</si>
  <si>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</si>
  <si>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</si>
  <si>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</si>
  <si>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</si>
  <si>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</si>
  <si>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</si>
  <si>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</si>
  <si>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</si>
  <si>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</si>
  <si>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</si>
  <si>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</si>
  <si>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</si>
  <si>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</si>
  <si>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</si>
  <si>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</si>
  <si>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</si>
  <si>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</si>
  <si>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</si>
  <si>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</si>
  <si>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</si>
  <si>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</si>
  <si>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</si>
  <si>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</si>
  <si>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</si>
  <si>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</si>
  <si>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</si>
  <si>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</si>
  <si>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</si>
  <si>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</si>
  <si>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</si>
  <si>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</si>
  <si>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</si>
  <si>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</si>
  <si>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</si>
  <si>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</si>
  <si>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</si>
  <si>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</si>
  <si>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</si>
  <si>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</si>
  <si>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</si>
  <si>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</si>
  <si>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</si>
  <si>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</si>
  <si>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</si>
  <si>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</si>
  <si>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</si>
  <si>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</si>
  <si>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</si>
  <si>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</si>
  <si>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</si>
  <si>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</si>
  <si>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</si>
  <si>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</si>
  <si>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</si>
  <si>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</si>
  <si>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</si>
  <si>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</si>
  <si>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</si>
  <si>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</si>
  <si>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</si>
  <si>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</si>
  <si>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</si>
  <si>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</si>
  <si>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</si>
  <si>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</si>
  <si>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</si>
  <si>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</si>
  <si>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</si>
  <si>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</si>
  <si>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</si>
  <si>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</si>
  <si>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</si>
  <si>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</si>
  <si>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</si>
  <si>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</si>
  <si>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</si>
  <si>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</si>
  <si>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</si>
  <si>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</si>
  <si>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</si>
  <si>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</si>
  <si>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</si>
  <si>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</si>
  <si>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</si>
  <si>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</si>
  <si>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</si>
  <si>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</si>
  <si>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</si>
  <si>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</si>
  <si>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</si>
  <si>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</si>
  <si>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</si>
  <si>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</si>
  <si>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</si>
  <si>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</si>
  <si>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</si>
  <si>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</si>
  <si>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</si>
  <si>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</si>
  <si>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</si>
  <si>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</si>
  <si>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</si>
  <si>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</si>
  <si>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</si>
  <si>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</si>
  <si>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</si>
  <si>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</si>
  <si>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</si>
  <si>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</si>
  <si>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</si>
  <si>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</si>
  <si>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</si>
  <si>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</si>
  <si>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</si>
  <si>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</si>
  <si>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</si>
  <si>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</si>
  <si>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</si>
  <si>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</si>
  <si>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</si>
  <si>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</si>
  <si>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</si>
  <si>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</si>
  <si>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</si>
  <si>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</si>
  <si>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</si>
  <si>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</si>
  <si>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</si>
  <si>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</si>
  <si>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</si>
  <si>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</si>
  <si>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</si>
  <si>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</si>
  <si>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</si>
  <si>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</si>
  <si>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</si>
  <si>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</si>
  <si>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</si>
  <si>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</si>
  <si>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</si>
  <si>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</si>
  <si>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</si>
  <si>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</si>
  <si>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</si>
  <si>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</si>
  <si>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</si>
  <si>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</si>
  <si>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</si>
  <si>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</si>
  <si>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</si>
  <si>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</si>
  <si>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</si>
  <si>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</si>
  <si>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</si>
  <si>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</si>
  <si>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</si>
  <si>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</si>
  <si>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</si>
  <si>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</si>
  <si>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</si>
  <si>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</si>
  <si>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</si>
  <si>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</si>
  <si>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</si>
  <si>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</si>
  <si>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</si>
  <si>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</si>
  <si>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</si>
  <si>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</si>
  <si>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</si>
  <si>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</si>
  <si>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</si>
  <si>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</si>
  <si>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</si>
  <si>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</si>
  <si>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</si>
  <si>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</si>
  <si>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</si>
  <si>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</si>
  <si>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</si>
  <si>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</si>
  <si>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</si>
  <si>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</si>
  <si>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</si>
  <si>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</si>
  <si>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</si>
  <si>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</si>
  <si>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</si>
  <si>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</si>
  <si>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</si>
  <si>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</si>
  <si>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</si>
  <si>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</si>
  <si>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</si>
  <si>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</si>
  <si>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</si>
  <si>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</si>
  <si>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</si>
  <si>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</si>
  <si>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</si>
  <si>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</si>
  <si>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</si>
  <si>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</si>
  <si>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</si>
  <si>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</si>
  <si>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</si>
  <si>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</si>
  <si>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</si>
  <si>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</si>
  <si>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</si>
  <si>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</si>
  <si>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</si>
  <si>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</si>
  <si>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</si>
  <si>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</si>
  <si>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</si>
  <si>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</si>
  <si>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</si>
  <si>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</si>
  <si>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</si>
  <si>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</si>
  <si>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</si>
  <si>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</si>
  <si>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</si>
  <si>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</si>
  <si>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</si>
  <si>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</si>
  <si>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</si>
  <si>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</si>
  <si>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</si>
  <si>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</si>
  <si>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</si>
  <si>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</si>
  <si>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</si>
  <si>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</si>
  <si>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</si>
  <si>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</si>
  <si>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</si>
  <si>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</si>
  <si>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</si>
  <si>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</si>
  <si>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</si>
  <si>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</si>
  <si>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</si>
  <si>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</si>
  <si>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</si>
  <si>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</si>
  <si>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</si>
  <si>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</si>
  <si>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</si>
  <si>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</si>
  <si>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</si>
  <si>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</si>
  <si>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</si>
  <si>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</si>
  <si>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</si>
  <si>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</si>
  <si>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</si>
  <si>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</si>
  <si>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</si>
  <si>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</si>
  <si>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</si>
  <si>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</si>
  <si>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</si>
  <si>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</si>
  <si>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</si>
  <si>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</si>
  <si>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</si>
  <si>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</si>
  <si>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</si>
  <si>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</si>
  <si>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</si>
  <si>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</si>
  <si>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</si>
  <si>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</si>
  <si>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</si>
  <si>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</si>
  <si>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</si>
  <si>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</si>
  <si>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</si>
  <si>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</si>
  <si>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</si>
  <si>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</si>
  <si>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</si>
  <si>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</si>
  <si>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</si>
  <si>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</si>
  <si>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</si>
  <si>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</si>
  <si>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</si>
  <si>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</si>
  <si>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</si>
  <si>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</si>
  <si>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</si>
  <si>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</si>
  <si>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</si>
  <si>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</si>
  <si>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</si>
  <si>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</si>
  <si>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</si>
  <si>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</si>
  <si>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</si>
  <si>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</si>
  <si>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</si>
  <si>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</si>
  <si>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</si>
  <si>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</si>
  <si>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</si>
  <si>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</si>
  <si>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</si>
  <si>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</si>
  <si>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</si>
  <si>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</si>
  <si>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</si>
  <si>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</si>
  <si>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</si>
  <si>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</si>
  <si>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</si>
  <si>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</si>
  <si>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</si>
  <si>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</si>
  <si>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</si>
  <si>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</si>
  <si>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</si>
  <si>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</si>
  <si>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</si>
  <si>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</si>
  <si>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</si>
  <si>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</si>
  <si>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</si>
  <si>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</si>
  <si>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</si>
  <si>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</si>
  <si>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</si>
  <si>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</si>
  <si>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</si>
  <si>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</si>
  <si>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</si>
  <si>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</si>
  <si>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</si>
  <si>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</si>
  <si>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</si>
  <si>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</si>
  <si>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</si>
  <si>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</si>
  <si>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</si>
  <si>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</si>
  <si>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</si>
  <si>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</si>
  <si>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</si>
  <si>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</si>
  <si>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</si>
  <si>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</si>
  <si>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</si>
  <si>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</si>
  <si>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</si>
  <si>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</si>
  <si>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</si>
  <si>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</si>
  <si>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</si>
  <si>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</si>
  <si>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</si>
  <si>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</si>
  <si>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</si>
  <si>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</si>
  <si>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</si>
  <si>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</si>
  <si>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</si>
  <si>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</si>
  <si>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</si>
  <si>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</si>
  <si>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</si>
  <si>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</si>
  <si>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</si>
  <si>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</si>
  <si>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</si>
  <si>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</si>
  <si>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</si>
  <si>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</si>
  <si>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</si>
  <si>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</si>
  <si>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</si>
  <si>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</si>
  <si>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</si>
  <si>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</si>
  <si>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</si>
  <si>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</si>
  <si>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</si>
  <si>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</si>
  <si>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</si>
  <si>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</si>
  <si>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</si>
  <si>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</si>
  <si>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</si>
  <si>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</si>
  <si>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</si>
  <si>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</si>
  <si>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</si>
  <si>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</si>
  <si>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</si>
  <si>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</si>
  <si>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</si>
  <si>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</si>
  <si>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</si>
  <si>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</si>
  <si>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</si>
  <si>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</si>
  <si>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</si>
  <si>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</si>
  <si>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</si>
  <si>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</si>
  <si>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</si>
  <si>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</si>
  <si>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</si>
  <si>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</si>
  <si>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</si>
  <si>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</si>
  <si>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</si>
  <si>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</si>
  <si>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</si>
  <si>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</si>
  <si>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</si>
  <si>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</si>
  <si>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</si>
  <si>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</si>
  <si>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</si>
  <si>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</si>
  <si>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Isabellenhütte Heusler GmbH &amp; Co. KG</t>
  </si>
  <si>
    <t>Valid for All Products from Isabellenhütte</t>
  </si>
  <si>
    <t>18401</t>
  </si>
  <si>
    <t>Isabellenhütte Worldwide</t>
  </si>
  <si>
    <t>Eibacher Weg 3-5, 35683 Dillenburg</t>
  </si>
  <si>
    <t>Frank Schunder</t>
  </si>
  <si>
    <t>frank.schunder@isabellenhuette.com</t>
  </si>
  <si>
    <t>+49 2771/934-8205</t>
  </si>
  <si>
    <t>Hermann-Josef Schmidt</t>
  </si>
  <si>
    <t>Doctor</t>
  </si>
  <si>
    <t>hermann-josef.schmidt@isabellenhuette.com</t>
  </si>
  <si>
    <t>+49 2771/934-204</t>
  </si>
  <si>
    <t>Only in Precision Alloys Isotan CO37 and ISA-Braze 980</t>
  </si>
  <si>
    <t>100%</t>
  </si>
  <si>
    <t>Sociedad Contractual Minera El Abra</t>
  </si>
  <si>
    <t>Brand: ABRA</t>
  </si>
  <si>
    <t>Montanwerke Brixlegg Aktiengesellschaft</t>
  </si>
  <si>
    <t>Brand: BRX</t>
  </si>
  <si>
    <t>Sibanye Stillwater</t>
  </si>
  <si>
    <t>Sandouville</t>
  </si>
  <si>
    <t>Glencore Nikkelverk AS</t>
  </si>
  <si>
    <t>VALE CANADA LTD</t>
  </si>
  <si>
    <t>Clydach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</si>
</sst>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114" fillId="0" borderId="0" applyNumberFormat="0" applyFill="0" applyBorder="0" applyAlignment="0" applyProtection="0"/>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31" applyNumberFormat="1" applyFill="1" applyBorder="1" applyAlignment="1" applyProtection="1">
      <alignment horizontal="center" vertical="center" wrapText="1"/>
      <protection locked="0"/>
    </xf>
    <xf numFmtId="49" fontId="114" fillId="45" borderId="11" xfId="828" applyNumberFormat="1" applyFill="1" applyBorder="1" applyAlignment="1" applyProtection="1">
      <alignment horizontal="center" vertical="center" wrapText="1"/>
      <protection locked="0"/>
    </xf>
    <xf numFmtId="49" fontId="114" fillId="45" borderId="33" xfId="828" applyNumberFormat="1" applyFill="1" applyBorder="1" applyAlignment="1" applyProtection="1">
      <alignment horizontal="center" vertical="center" wrapText="1"/>
      <protection locked="0"/>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2">
    <cellStyle name="20 % - Akzent1" xfId="687" builtinId="30" customBuiltin="1"/>
    <cellStyle name="20 % - Akzent2" xfId="691" builtinId="34" customBuiltin="1"/>
    <cellStyle name="20 % - Akzent3" xfId="695" builtinId="38" customBuiltin="1"/>
    <cellStyle name="20 % - Akzent4" xfId="699" builtinId="42" customBuiltin="1"/>
    <cellStyle name="20 % - Akzent5" xfId="703" builtinId="46" customBuiltin="1"/>
    <cellStyle name="20 % - Akzent6" xfId="707" builtinId="50" customBuiltin="1"/>
    <cellStyle name="20% - Accent1 2" xfId="6" xr:uid="{00000000-0005-0000-0000-000006000000}"/>
    <cellStyle name="20% - Accent1 2 2" xfId="596" xr:uid="{00000000-0005-0000-0000-000007000000}"/>
    <cellStyle name="20% - Accent1 2 2 2" xfId="759" xr:uid="{00000000-0005-0000-0000-000008000000}"/>
    <cellStyle name="20% - Accent1 2 3" xfId="712" xr:uid="{00000000-0005-0000-0000-000009000000}"/>
    <cellStyle name="20% - Accent1 3" xfId="806" xr:uid="{00000000-0005-0000-0000-00000A000000}"/>
    <cellStyle name="20% - Accent2 2" xfId="7" xr:uid="{00000000-0005-0000-0000-00000B000000}"/>
    <cellStyle name="20% - Accent2 2 2" xfId="597" xr:uid="{00000000-0005-0000-0000-00000C000000}"/>
    <cellStyle name="20% - Accent2 2 2 2" xfId="760" xr:uid="{00000000-0005-0000-0000-00000D000000}"/>
    <cellStyle name="20% - Accent2 2 3" xfId="713" xr:uid="{00000000-0005-0000-0000-00000E000000}"/>
    <cellStyle name="20% - Accent2 3" xfId="809" xr:uid="{00000000-0005-0000-0000-00000F000000}"/>
    <cellStyle name="20% - Accent3 2" xfId="8" xr:uid="{00000000-0005-0000-0000-000010000000}"/>
    <cellStyle name="20% - Accent3 2 2" xfId="598" xr:uid="{00000000-0005-0000-0000-000011000000}"/>
    <cellStyle name="20% - Accent3 2 2 2" xfId="761" xr:uid="{00000000-0005-0000-0000-000012000000}"/>
    <cellStyle name="20% - Accent3 2 3" xfId="714" xr:uid="{00000000-0005-0000-0000-000013000000}"/>
    <cellStyle name="20% - Accent3 3" xfId="812" xr:uid="{00000000-0005-0000-0000-000014000000}"/>
    <cellStyle name="20% - Accent4 2" xfId="9" xr:uid="{00000000-0005-0000-0000-000015000000}"/>
    <cellStyle name="20% - Accent4 2 2" xfId="599" xr:uid="{00000000-0005-0000-0000-000016000000}"/>
    <cellStyle name="20% - Accent4 2 2 2" xfId="762" xr:uid="{00000000-0005-0000-0000-000017000000}"/>
    <cellStyle name="20% - Accent4 2 3" xfId="715" xr:uid="{00000000-0005-0000-0000-000018000000}"/>
    <cellStyle name="20% - Accent4 3" xfId="815" xr:uid="{00000000-0005-0000-0000-000019000000}"/>
    <cellStyle name="20% - Accent5 2" xfId="10" xr:uid="{00000000-0005-0000-0000-00001A000000}"/>
    <cellStyle name="20% - Accent5 2 2" xfId="600" xr:uid="{00000000-0005-0000-0000-00001B000000}"/>
    <cellStyle name="20% - Accent5 2 2 2" xfId="763" xr:uid="{00000000-0005-0000-0000-00001C000000}"/>
    <cellStyle name="20% - Accent5 2 3" xfId="716" xr:uid="{00000000-0005-0000-0000-00001D000000}"/>
    <cellStyle name="20% - Accent5 3" xfId="818" xr:uid="{00000000-0005-0000-0000-00001E000000}"/>
    <cellStyle name="20% - Accent6 2" xfId="11" xr:uid="{00000000-0005-0000-0000-00001F000000}"/>
    <cellStyle name="20% - Accent6 2 2" xfId="601" xr:uid="{00000000-0005-0000-0000-000020000000}"/>
    <cellStyle name="20% - Accent6 2 2 2" xfId="764" xr:uid="{00000000-0005-0000-0000-000021000000}"/>
    <cellStyle name="20% - Accent6 2 3" xfId="717" xr:uid="{00000000-0005-0000-0000-000022000000}"/>
    <cellStyle name="20% - Accent6 3" xfId="821" xr:uid="{00000000-0005-0000-0000-000023000000}"/>
    <cellStyle name="40 % - Akzent1" xfId="688" builtinId="31" customBuiltin="1"/>
    <cellStyle name="40 % - Akzent2" xfId="692" builtinId="35" customBuiltin="1"/>
    <cellStyle name="40 % - Akzent3" xfId="696" builtinId="39" customBuiltin="1"/>
    <cellStyle name="40 % - Akzent4" xfId="700" builtinId="43" customBuiltin="1"/>
    <cellStyle name="40 % - Akzent5" xfId="704" builtinId="47" customBuiltin="1"/>
    <cellStyle name="40 % - Akzent6" xfId="708" builtinId="51" customBuiltin="1"/>
    <cellStyle name="40% - Accent1 2" xfId="12" xr:uid="{00000000-0005-0000-0000-00002A000000}"/>
    <cellStyle name="40% - Accent1 2 2" xfId="602" xr:uid="{00000000-0005-0000-0000-00002B000000}"/>
    <cellStyle name="40% - Accent1 2 2 2" xfId="765" xr:uid="{00000000-0005-0000-0000-00002C000000}"/>
    <cellStyle name="40% - Accent1 2 3" xfId="718" xr:uid="{00000000-0005-0000-0000-00002D000000}"/>
    <cellStyle name="40% - Accent1 3" xfId="807" xr:uid="{00000000-0005-0000-0000-00002E000000}"/>
    <cellStyle name="40% - Accent2 2" xfId="13" xr:uid="{00000000-0005-0000-0000-00002F000000}"/>
    <cellStyle name="40% - Accent2 2 2" xfId="603" xr:uid="{00000000-0005-0000-0000-000030000000}"/>
    <cellStyle name="40% - Accent2 2 2 2" xfId="766" xr:uid="{00000000-0005-0000-0000-000031000000}"/>
    <cellStyle name="40% - Accent2 2 3" xfId="719" xr:uid="{00000000-0005-0000-0000-000032000000}"/>
    <cellStyle name="40% - Accent2 3" xfId="810" xr:uid="{00000000-0005-0000-0000-000033000000}"/>
    <cellStyle name="40% - Accent3 2" xfId="14" xr:uid="{00000000-0005-0000-0000-000034000000}"/>
    <cellStyle name="40% - Accent3 2 2" xfId="604" xr:uid="{00000000-0005-0000-0000-000035000000}"/>
    <cellStyle name="40% - Accent3 2 2 2" xfId="767" xr:uid="{00000000-0005-0000-0000-000036000000}"/>
    <cellStyle name="40% - Accent3 2 3" xfId="720" xr:uid="{00000000-0005-0000-0000-000037000000}"/>
    <cellStyle name="40% - Accent3 3" xfId="813" xr:uid="{00000000-0005-0000-0000-000038000000}"/>
    <cellStyle name="40% - Accent4 2" xfId="15" xr:uid="{00000000-0005-0000-0000-000039000000}"/>
    <cellStyle name="40% - Accent4 2 2" xfId="605" xr:uid="{00000000-0005-0000-0000-00003A000000}"/>
    <cellStyle name="40% - Accent4 2 2 2" xfId="768" xr:uid="{00000000-0005-0000-0000-00003B000000}"/>
    <cellStyle name="40% - Accent4 2 3" xfId="721" xr:uid="{00000000-0005-0000-0000-00003C000000}"/>
    <cellStyle name="40% - Accent4 3" xfId="816" xr:uid="{00000000-0005-0000-0000-00003D000000}"/>
    <cellStyle name="40% - Accent5 2" xfId="16" xr:uid="{00000000-0005-0000-0000-00003E000000}"/>
    <cellStyle name="40% - Accent5 2 2" xfId="606" xr:uid="{00000000-0005-0000-0000-00003F000000}"/>
    <cellStyle name="40% - Accent5 2 2 2" xfId="769" xr:uid="{00000000-0005-0000-0000-000040000000}"/>
    <cellStyle name="40% - Accent5 2 3" xfId="722" xr:uid="{00000000-0005-0000-0000-000041000000}"/>
    <cellStyle name="40% - Accent5 3" xfId="819" xr:uid="{00000000-0005-0000-0000-000042000000}"/>
    <cellStyle name="40% - Accent6 2" xfId="17" xr:uid="{00000000-0005-0000-0000-000043000000}"/>
    <cellStyle name="40% - Accent6 2 2" xfId="607" xr:uid="{00000000-0005-0000-0000-000044000000}"/>
    <cellStyle name="40% - Accent6 2 2 2" xfId="770" xr:uid="{00000000-0005-0000-0000-000045000000}"/>
    <cellStyle name="40% - Accent6 2 3" xfId="723" xr:uid="{00000000-0005-0000-0000-000046000000}"/>
    <cellStyle name="40% - Accent6 3" xfId="822" xr:uid="{00000000-0005-0000-0000-000047000000}"/>
    <cellStyle name="60 % - Akzent1" xfId="689" builtinId="32" customBuiltin="1"/>
    <cellStyle name="60 % - Akzent2" xfId="693" builtinId="36" customBuiltin="1"/>
    <cellStyle name="60 % - Akzent3" xfId="697" builtinId="40" customBuiltin="1"/>
    <cellStyle name="60 % - Akzent4" xfId="701" builtinId="44" customBuiltin="1"/>
    <cellStyle name="60 % - Akzent5" xfId="705" builtinId="48" customBuiltin="1"/>
    <cellStyle name="60 % - Akzent6" xfId="709" builtinId="52" customBuiltin="1"/>
    <cellStyle name="60% - Accent1 2" xfId="18" xr:uid="{00000000-0005-0000-0000-00004E000000}"/>
    <cellStyle name="60% - Accent1 2 2" xfId="608" xr:uid="{00000000-0005-0000-0000-00004F000000}"/>
    <cellStyle name="60% - Accent1 3" xfId="808" xr:uid="{00000000-0005-0000-0000-000050000000}"/>
    <cellStyle name="60% - Accent2 2" xfId="19" xr:uid="{00000000-0005-0000-0000-000051000000}"/>
    <cellStyle name="60% - Accent2 2 2" xfId="609" xr:uid="{00000000-0005-0000-0000-000052000000}"/>
    <cellStyle name="60% - Accent2 3" xfId="811" xr:uid="{00000000-0005-0000-0000-000053000000}"/>
    <cellStyle name="60% - Accent3 2" xfId="20" xr:uid="{00000000-0005-0000-0000-000054000000}"/>
    <cellStyle name="60% - Accent3 2 2" xfId="610" xr:uid="{00000000-0005-0000-0000-000055000000}"/>
    <cellStyle name="60% - Accent3 3" xfId="814" xr:uid="{00000000-0005-0000-0000-000056000000}"/>
    <cellStyle name="60% - Accent4 2" xfId="21" xr:uid="{00000000-0005-0000-0000-000057000000}"/>
    <cellStyle name="60% - Accent4 2 2" xfId="611" xr:uid="{00000000-0005-0000-0000-000058000000}"/>
    <cellStyle name="60% - Accent4 3" xfId="817" xr:uid="{00000000-0005-0000-0000-000059000000}"/>
    <cellStyle name="60% - Accent5 2" xfId="22" xr:uid="{00000000-0005-0000-0000-00005A000000}"/>
    <cellStyle name="60% - Accent5 2 2" xfId="612" xr:uid="{00000000-0005-0000-0000-00005B000000}"/>
    <cellStyle name="60% - Accent5 3" xfId="820" xr:uid="{00000000-0005-0000-0000-00005C000000}"/>
    <cellStyle name="60% - Accent6 2" xfId="23" xr:uid="{00000000-0005-0000-0000-00005D000000}"/>
    <cellStyle name="60% - Accent6 2 2" xfId="613" xr:uid="{00000000-0005-0000-0000-00005E000000}"/>
    <cellStyle name="60% - Accent6 3" xfId="823" xr:uid="{00000000-0005-0000-0000-00005F000000}"/>
    <cellStyle name="Accent1 2" xfId="24" xr:uid="{00000000-0005-0000-0000-000060000000}"/>
    <cellStyle name="Accent1 2 2" xfId="614" xr:uid="{00000000-0005-0000-0000-000061000000}"/>
    <cellStyle name="Accent2 2" xfId="25" xr:uid="{00000000-0005-0000-0000-000062000000}"/>
    <cellStyle name="Accent2 2 2" xfId="615" xr:uid="{00000000-0005-0000-0000-000063000000}"/>
    <cellStyle name="Accent3 2" xfId="26" xr:uid="{00000000-0005-0000-0000-000064000000}"/>
    <cellStyle name="Accent3 2 2" xfId="616" xr:uid="{00000000-0005-0000-0000-000065000000}"/>
    <cellStyle name="Accent4 2" xfId="27" xr:uid="{00000000-0005-0000-0000-000066000000}"/>
    <cellStyle name="Accent4 2 2" xfId="617" xr:uid="{00000000-0005-0000-0000-000067000000}"/>
    <cellStyle name="Accent5 2" xfId="28" xr:uid="{00000000-0005-0000-0000-000068000000}"/>
    <cellStyle name="Accent5 2 2" xfId="618" xr:uid="{00000000-0005-0000-0000-000069000000}"/>
    <cellStyle name="Accent6 2" xfId="29" xr:uid="{00000000-0005-0000-0000-00006A000000}"/>
    <cellStyle name="Accent6 2 2" xfId="619" xr:uid="{00000000-0005-0000-0000-00006B000000}"/>
    <cellStyle name="Akzent1" xfId="686" builtinId="29" customBuiltin="1"/>
    <cellStyle name="Akzent2" xfId="690" builtinId="33" customBuiltin="1"/>
    <cellStyle name="Akzent3" xfId="694" builtinId="37" customBuiltin="1"/>
    <cellStyle name="Akzent4" xfId="698" builtinId="41" customBuiltin="1"/>
    <cellStyle name="Akzent5" xfId="702" builtinId="45" customBuiltin="1"/>
    <cellStyle name="Akzent6" xfId="706" builtinId="49" customBuiltin="1"/>
    <cellStyle name="Ausgabe" xfId="679" builtinId="21" customBuiltin="1"/>
    <cellStyle name="Bad 2" xfId="30" xr:uid="{00000000-0005-0000-0000-000073000000}"/>
    <cellStyle name="Bad 2 2" xfId="620" xr:uid="{00000000-0005-0000-0000-000074000000}"/>
    <cellStyle name="Bad 3" xfId="31" xr:uid="{00000000-0005-0000-0000-000075000000}"/>
    <cellStyle name="Bad 3 2" xfId="621" xr:uid="{00000000-0005-0000-0000-000076000000}"/>
    <cellStyle name="Berechnung" xfId="680" builtinId="22" customBuiltin="1"/>
    <cellStyle name="Calculation 2" xfId="32" xr:uid="{00000000-0005-0000-0000-000078000000}"/>
    <cellStyle name="Calculation 2 2" xfId="622" xr:uid="{00000000-0005-0000-0000-000079000000}"/>
    <cellStyle name="Check Cell 2" xfId="33" xr:uid="{00000000-0005-0000-0000-00007A000000}"/>
    <cellStyle name="Check Cell 2 2" xfId="623" xr:uid="{00000000-0005-0000-0000-00007B000000}"/>
    <cellStyle name="Comma" xfId="4" xr:uid="{00000000-0005-0000-0000-00007C000000}"/>
    <cellStyle name="Comma [0]" xfId="5" xr:uid="{00000000-0005-0000-0000-00007D000000}"/>
    <cellStyle name="Comma [0] 2" xfId="34" xr:uid="{00000000-0005-0000-0000-00007E000000}"/>
    <cellStyle name="Comma [0] 3" xfId="35" xr:uid="{00000000-0005-0000-0000-00007F000000}"/>
    <cellStyle name="Comma [0] 4" xfId="36" xr:uid="{00000000-0005-0000-0000-000080000000}"/>
    <cellStyle name="Comma 10" xfId="37" xr:uid="{00000000-0005-0000-0000-000081000000}"/>
    <cellStyle name="Comma 100" xfId="38" xr:uid="{00000000-0005-0000-0000-000082000000}"/>
    <cellStyle name="Comma 101" xfId="39" xr:uid="{00000000-0005-0000-0000-000083000000}"/>
    <cellStyle name="Comma 102" xfId="40" xr:uid="{00000000-0005-0000-0000-000084000000}"/>
    <cellStyle name="Comma 103" xfId="41" xr:uid="{00000000-0005-0000-0000-000085000000}"/>
    <cellStyle name="Comma 104" xfId="42" xr:uid="{00000000-0005-0000-0000-000086000000}"/>
    <cellStyle name="Comma 105" xfId="43" xr:uid="{00000000-0005-0000-0000-000087000000}"/>
    <cellStyle name="Comma 106" xfId="44" xr:uid="{00000000-0005-0000-0000-000088000000}"/>
    <cellStyle name="Comma 107" xfId="45" xr:uid="{00000000-0005-0000-0000-000089000000}"/>
    <cellStyle name="Comma 108" xfId="46" xr:uid="{00000000-0005-0000-0000-00008A000000}"/>
    <cellStyle name="Comma 109" xfId="47" xr:uid="{00000000-0005-0000-0000-00008B000000}"/>
    <cellStyle name="Comma 11" xfId="48" xr:uid="{00000000-0005-0000-0000-00008C000000}"/>
    <cellStyle name="Comma 110" xfId="49" xr:uid="{00000000-0005-0000-0000-00008D000000}"/>
    <cellStyle name="Comma 111" xfId="50" xr:uid="{00000000-0005-0000-0000-00008E000000}"/>
    <cellStyle name="Comma 112" xfId="51" xr:uid="{00000000-0005-0000-0000-00008F000000}"/>
    <cellStyle name="Comma 113" xfId="52" xr:uid="{00000000-0005-0000-0000-000090000000}"/>
    <cellStyle name="Comma 114" xfId="53" xr:uid="{00000000-0005-0000-0000-000091000000}"/>
    <cellStyle name="Comma 115" xfId="54" xr:uid="{00000000-0005-0000-0000-000092000000}"/>
    <cellStyle name="Comma 116" xfId="55" xr:uid="{00000000-0005-0000-0000-000093000000}"/>
    <cellStyle name="Comma 117" xfId="56" xr:uid="{00000000-0005-0000-0000-000094000000}"/>
    <cellStyle name="Comma 118" xfId="57" xr:uid="{00000000-0005-0000-0000-000095000000}"/>
    <cellStyle name="Comma 119" xfId="58" xr:uid="{00000000-0005-0000-0000-000096000000}"/>
    <cellStyle name="Comma 12" xfId="59" xr:uid="{00000000-0005-0000-0000-000097000000}"/>
    <cellStyle name="Comma 120" xfId="60" xr:uid="{00000000-0005-0000-0000-000098000000}"/>
    <cellStyle name="Comma 121" xfId="61" xr:uid="{00000000-0005-0000-0000-000099000000}"/>
    <cellStyle name="Comma 122" xfId="62" xr:uid="{00000000-0005-0000-0000-00009A000000}"/>
    <cellStyle name="Comma 123" xfId="63" xr:uid="{00000000-0005-0000-0000-00009B000000}"/>
    <cellStyle name="Comma 124" xfId="64" xr:uid="{00000000-0005-0000-0000-00009C000000}"/>
    <cellStyle name="Comma 125" xfId="65" xr:uid="{00000000-0005-0000-0000-00009D000000}"/>
    <cellStyle name="Comma 126" xfId="66" xr:uid="{00000000-0005-0000-0000-00009E000000}"/>
    <cellStyle name="Comma 127" xfId="67" xr:uid="{00000000-0005-0000-0000-00009F000000}"/>
    <cellStyle name="Comma 128" xfId="68" xr:uid="{00000000-0005-0000-0000-0000A0000000}"/>
    <cellStyle name="Comma 129" xfId="69" xr:uid="{00000000-0005-0000-0000-0000A1000000}"/>
    <cellStyle name="Comma 13" xfId="70" xr:uid="{00000000-0005-0000-0000-0000A2000000}"/>
    <cellStyle name="Comma 130" xfId="71" xr:uid="{00000000-0005-0000-0000-0000A3000000}"/>
    <cellStyle name="Comma 131" xfId="72" xr:uid="{00000000-0005-0000-0000-0000A4000000}"/>
    <cellStyle name="Comma 132" xfId="73" xr:uid="{00000000-0005-0000-0000-0000A5000000}"/>
    <cellStyle name="Comma 133" xfId="74" xr:uid="{00000000-0005-0000-0000-0000A6000000}"/>
    <cellStyle name="Comma 134" xfId="75" xr:uid="{00000000-0005-0000-0000-0000A7000000}"/>
    <cellStyle name="Comma 135" xfId="76" xr:uid="{00000000-0005-0000-0000-0000A8000000}"/>
    <cellStyle name="Comma 136" xfId="77" xr:uid="{00000000-0005-0000-0000-0000A9000000}"/>
    <cellStyle name="Comma 137" xfId="78" xr:uid="{00000000-0005-0000-0000-0000AA000000}"/>
    <cellStyle name="Comma 138" xfId="79" xr:uid="{00000000-0005-0000-0000-0000AB000000}"/>
    <cellStyle name="Comma 139" xfId="80" xr:uid="{00000000-0005-0000-0000-0000AC000000}"/>
    <cellStyle name="Comma 14" xfId="81" xr:uid="{00000000-0005-0000-0000-0000AD000000}"/>
    <cellStyle name="Comma 140" xfId="82" xr:uid="{00000000-0005-0000-0000-0000AE000000}"/>
    <cellStyle name="Comma 141" xfId="83" xr:uid="{00000000-0005-0000-0000-0000AF000000}"/>
    <cellStyle name="Comma 142" xfId="84" xr:uid="{00000000-0005-0000-0000-0000B0000000}"/>
    <cellStyle name="Comma 143" xfId="85" xr:uid="{00000000-0005-0000-0000-0000B1000000}"/>
    <cellStyle name="Comma 144" xfId="86" xr:uid="{00000000-0005-0000-0000-0000B2000000}"/>
    <cellStyle name="Comma 145" xfId="87" xr:uid="{00000000-0005-0000-0000-0000B3000000}"/>
    <cellStyle name="Comma 146" xfId="88" xr:uid="{00000000-0005-0000-0000-0000B4000000}"/>
    <cellStyle name="Comma 147" xfId="89" xr:uid="{00000000-0005-0000-0000-0000B5000000}"/>
    <cellStyle name="Comma 148" xfId="90" xr:uid="{00000000-0005-0000-0000-0000B6000000}"/>
    <cellStyle name="Comma 149" xfId="91" xr:uid="{00000000-0005-0000-0000-0000B7000000}"/>
    <cellStyle name="Comma 15" xfId="92" xr:uid="{00000000-0005-0000-0000-0000B8000000}"/>
    <cellStyle name="Comma 150" xfId="93" xr:uid="{00000000-0005-0000-0000-0000B9000000}"/>
    <cellStyle name="Comma 151" xfId="94" xr:uid="{00000000-0005-0000-0000-0000BA000000}"/>
    <cellStyle name="Comma 152" xfId="95" xr:uid="{00000000-0005-0000-0000-0000BB000000}"/>
    <cellStyle name="Comma 153" xfId="96" xr:uid="{00000000-0005-0000-0000-0000BC000000}"/>
    <cellStyle name="Comma 154" xfId="97" xr:uid="{00000000-0005-0000-0000-0000BD000000}"/>
    <cellStyle name="Comma 155" xfId="98" xr:uid="{00000000-0005-0000-0000-0000BE000000}"/>
    <cellStyle name="Comma 156" xfId="99" xr:uid="{00000000-0005-0000-0000-0000BF000000}"/>
    <cellStyle name="Comma 157" xfId="100" xr:uid="{00000000-0005-0000-0000-0000C0000000}"/>
    <cellStyle name="Comma 158" xfId="101" xr:uid="{00000000-0005-0000-0000-0000C1000000}"/>
    <cellStyle name="Comma 159" xfId="102" xr:uid="{00000000-0005-0000-0000-0000C2000000}"/>
    <cellStyle name="Comma 16" xfId="103" xr:uid="{00000000-0005-0000-0000-0000C3000000}"/>
    <cellStyle name="Comma 160" xfId="104" xr:uid="{00000000-0005-0000-0000-0000C4000000}"/>
    <cellStyle name="Comma 161" xfId="105" xr:uid="{00000000-0005-0000-0000-0000C5000000}"/>
    <cellStyle name="Comma 162" xfId="106" xr:uid="{00000000-0005-0000-0000-0000C6000000}"/>
    <cellStyle name="Comma 163" xfId="107" xr:uid="{00000000-0005-0000-0000-0000C7000000}"/>
    <cellStyle name="Comma 164" xfId="108" xr:uid="{00000000-0005-0000-0000-0000C8000000}"/>
    <cellStyle name="Comma 165" xfId="109" xr:uid="{00000000-0005-0000-0000-0000C9000000}"/>
    <cellStyle name="Comma 166" xfId="110" xr:uid="{00000000-0005-0000-0000-0000CA000000}"/>
    <cellStyle name="Comma 167" xfId="111" xr:uid="{00000000-0005-0000-0000-0000CB000000}"/>
    <cellStyle name="Comma 168" xfId="112" xr:uid="{00000000-0005-0000-0000-0000CC000000}"/>
    <cellStyle name="Comma 169" xfId="113" xr:uid="{00000000-0005-0000-0000-0000CD000000}"/>
    <cellStyle name="Comma 17" xfId="114" xr:uid="{00000000-0005-0000-0000-0000CE000000}"/>
    <cellStyle name="Comma 170" xfId="115" xr:uid="{00000000-0005-0000-0000-0000CF000000}"/>
    <cellStyle name="Comma 171" xfId="116" xr:uid="{00000000-0005-0000-0000-0000D0000000}"/>
    <cellStyle name="Comma 172" xfId="117" xr:uid="{00000000-0005-0000-0000-0000D1000000}"/>
    <cellStyle name="Comma 173" xfId="118" xr:uid="{00000000-0005-0000-0000-0000D2000000}"/>
    <cellStyle name="Comma 174" xfId="119" xr:uid="{00000000-0005-0000-0000-0000D3000000}"/>
    <cellStyle name="Comma 175" xfId="120" xr:uid="{00000000-0005-0000-0000-0000D4000000}"/>
    <cellStyle name="Comma 176" xfId="121" xr:uid="{00000000-0005-0000-0000-0000D5000000}"/>
    <cellStyle name="Comma 177" xfId="122" xr:uid="{00000000-0005-0000-0000-0000D6000000}"/>
    <cellStyle name="Comma 178" xfId="123" xr:uid="{00000000-0005-0000-0000-0000D7000000}"/>
    <cellStyle name="Comma 179" xfId="124" xr:uid="{00000000-0005-0000-0000-0000D8000000}"/>
    <cellStyle name="Comma 18" xfId="125" xr:uid="{00000000-0005-0000-0000-0000D9000000}"/>
    <cellStyle name="Comma 180" xfId="126" xr:uid="{00000000-0005-0000-0000-0000DA000000}"/>
    <cellStyle name="Comma 181" xfId="127" xr:uid="{00000000-0005-0000-0000-0000DB000000}"/>
    <cellStyle name="Comma 182" xfId="128" xr:uid="{00000000-0005-0000-0000-0000DC000000}"/>
    <cellStyle name="Comma 183" xfId="129" xr:uid="{00000000-0005-0000-0000-0000DD000000}"/>
    <cellStyle name="Comma 184" xfId="130" xr:uid="{00000000-0005-0000-0000-0000DE000000}"/>
    <cellStyle name="Comma 185" xfId="131" xr:uid="{00000000-0005-0000-0000-0000DF000000}"/>
    <cellStyle name="Comma 186" xfId="132" xr:uid="{00000000-0005-0000-0000-0000E0000000}"/>
    <cellStyle name="Comma 187" xfId="133" xr:uid="{00000000-0005-0000-0000-0000E1000000}"/>
    <cellStyle name="Comma 188" xfId="134" xr:uid="{00000000-0005-0000-0000-0000E2000000}"/>
    <cellStyle name="Comma 189" xfId="135" xr:uid="{00000000-0005-0000-0000-0000E3000000}"/>
    <cellStyle name="Comma 19" xfId="136" xr:uid="{00000000-0005-0000-0000-0000E4000000}"/>
    <cellStyle name="Comma 190" xfId="137" xr:uid="{00000000-0005-0000-0000-0000E5000000}"/>
    <cellStyle name="Comma 191" xfId="138" xr:uid="{00000000-0005-0000-0000-0000E6000000}"/>
    <cellStyle name="Comma 192" xfId="139" xr:uid="{00000000-0005-0000-0000-0000E7000000}"/>
    <cellStyle name="Comma 193" xfId="140" xr:uid="{00000000-0005-0000-0000-0000E8000000}"/>
    <cellStyle name="Comma 194" xfId="141" xr:uid="{00000000-0005-0000-0000-0000E9000000}"/>
    <cellStyle name="Comma 195" xfId="142" xr:uid="{00000000-0005-0000-0000-0000EA000000}"/>
    <cellStyle name="Comma 196" xfId="143" xr:uid="{00000000-0005-0000-0000-0000EB000000}"/>
    <cellStyle name="Comma 197" xfId="144" xr:uid="{00000000-0005-0000-0000-0000EC000000}"/>
    <cellStyle name="Comma 198" xfId="145" xr:uid="{00000000-0005-0000-0000-0000ED000000}"/>
    <cellStyle name="Comma 199" xfId="146" xr:uid="{00000000-0005-0000-0000-0000EE000000}"/>
    <cellStyle name="Comma 2" xfId="147" xr:uid="{00000000-0005-0000-0000-0000EF000000}"/>
    <cellStyle name="Comma 20" xfId="148" xr:uid="{00000000-0005-0000-0000-0000F0000000}"/>
    <cellStyle name="Comma 200" xfId="149" xr:uid="{00000000-0005-0000-0000-0000F1000000}"/>
    <cellStyle name="Comma 201" xfId="150" xr:uid="{00000000-0005-0000-0000-0000F2000000}"/>
    <cellStyle name="Comma 202" xfId="151" xr:uid="{00000000-0005-0000-0000-0000F3000000}"/>
    <cellStyle name="Comma 203" xfId="152" xr:uid="{00000000-0005-0000-0000-0000F4000000}"/>
    <cellStyle name="Comma 204" xfId="153" xr:uid="{00000000-0005-0000-0000-0000F5000000}"/>
    <cellStyle name="Comma 205" xfId="154" xr:uid="{00000000-0005-0000-0000-0000F6000000}"/>
    <cellStyle name="Comma 206" xfId="155" xr:uid="{00000000-0005-0000-0000-0000F7000000}"/>
    <cellStyle name="Comma 207" xfId="156" xr:uid="{00000000-0005-0000-0000-0000F8000000}"/>
    <cellStyle name="Comma 208" xfId="157" xr:uid="{00000000-0005-0000-0000-0000F9000000}"/>
    <cellStyle name="Comma 209" xfId="158" xr:uid="{00000000-0005-0000-0000-0000FA000000}"/>
    <cellStyle name="Comma 21" xfId="159" xr:uid="{00000000-0005-0000-0000-0000FB000000}"/>
    <cellStyle name="Comma 210" xfId="160" xr:uid="{00000000-0005-0000-0000-0000FC000000}"/>
    <cellStyle name="Comma 211" xfId="161" xr:uid="{00000000-0005-0000-0000-0000FD000000}"/>
    <cellStyle name="Comma 212" xfId="162" xr:uid="{00000000-0005-0000-0000-0000FE000000}"/>
    <cellStyle name="Comma 213" xfId="163" xr:uid="{00000000-0005-0000-0000-0000FF000000}"/>
    <cellStyle name="Comma 214" xfId="164" xr:uid="{00000000-0005-0000-0000-000000010000}"/>
    <cellStyle name="Comma 215" xfId="165" xr:uid="{00000000-0005-0000-0000-000001010000}"/>
    <cellStyle name="Comma 216" xfId="166" xr:uid="{00000000-0005-0000-0000-000002010000}"/>
    <cellStyle name="Comma 217" xfId="167" xr:uid="{00000000-0005-0000-0000-000003010000}"/>
    <cellStyle name="Comma 218" xfId="168" xr:uid="{00000000-0005-0000-0000-000004010000}"/>
    <cellStyle name="Comma 219" xfId="169" xr:uid="{00000000-0005-0000-0000-000005010000}"/>
    <cellStyle name="Comma 22" xfId="170" xr:uid="{00000000-0005-0000-0000-000006010000}"/>
    <cellStyle name="Comma 220" xfId="171" xr:uid="{00000000-0005-0000-0000-000007010000}"/>
    <cellStyle name="Comma 221" xfId="172" xr:uid="{00000000-0005-0000-0000-000008010000}"/>
    <cellStyle name="Comma 222" xfId="173" xr:uid="{00000000-0005-0000-0000-000009010000}"/>
    <cellStyle name="Comma 223" xfId="174" xr:uid="{00000000-0005-0000-0000-00000A010000}"/>
    <cellStyle name="Comma 23" xfId="175" xr:uid="{00000000-0005-0000-0000-00000B010000}"/>
    <cellStyle name="Comma 24" xfId="176" xr:uid="{00000000-0005-0000-0000-00000C010000}"/>
    <cellStyle name="Comma 25" xfId="177" xr:uid="{00000000-0005-0000-0000-00000D010000}"/>
    <cellStyle name="Comma 26" xfId="178" xr:uid="{00000000-0005-0000-0000-00000E010000}"/>
    <cellStyle name="Comma 27" xfId="179" xr:uid="{00000000-0005-0000-0000-00000F010000}"/>
    <cellStyle name="Comma 28" xfId="180" xr:uid="{00000000-0005-0000-0000-000010010000}"/>
    <cellStyle name="Comma 29" xfId="181" xr:uid="{00000000-0005-0000-0000-000011010000}"/>
    <cellStyle name="Comma 3" xfId="182" xr:uid="{00000000-0005-0000-0000-000012010000}"/>
    <cellStyle name="Comma 30" xfId="183" xr:uid="{00000000-0005-0000-0000-000013010000}"/>
    <cellStyle name="Comma 31" xfId="184" xr:uid="{00000000-0005-0000-0000-000014010000}"/>
    <cellStyle name="Comma 32" xfId="185" xr:uid="{00000000-0005-0000-0000-000015010000}"/>
    <cellStyle name="Comma 33" xfId="186" xr:uid="{00000000-0005-0000-0000-000016010000}"/>
    <cellStyle name="Comma 34" xfId="187" xr:uid="{00000000-0005-0000-0000-000017010000}"/>
    <cellStyle name="Comma 35" xfId="188" xr:uid="{00000000-0005-0000-0000-000018010000}"/>
    <cellStyle name="Comma 36" xfId="189" xr:uid="{00000000-0005-0000-0000-000019010000}"/>
    <cellStyle name="Comma 37" xfId="190" xr:uid="{00000000-0005-0000-0000-00001A010000}"/>
    <cellStyle name="Comma 38" xfId="191" xr:uid="{00000000-0005-0000-0000-00001B010000}"/>
    <cellStyle name="Comma 39" xfId="192" xr:uid="{00000000-0005-0000-0000-00001C010000}"/>
    <cellStyle name="Comma 4" xfId="193" xr:uid="{00000000-0005-0000-0000-00001D010000}"/>
    <cellStyle name="Comma 40" xfId="194" xr:uid="{00000000-0005-0000-0000-00001E010000}"/>
    <cellStyle name="Comma 41" xfId="195" xr:uid="{00000000-0005-0000-0000-00001F010000}"/>
    <cellStyle name="Comma 42" xfId="196" xr:uid="{00000000-0005-0000-0000-000020010000}"/>
    <cellStyle name="Comma 43" xfId="197" xr:uid="{00000000-0005-0000-0000-000021010000}"/>
    <cellStyle name="Comma 44" xfId="198" xr:uid="{00000000-0005-0000-0000-000022010000}"/>
    <cellStyle name="Comma 45" xfId="199" xr:uid="{00000000-0005-0000-0000-000023010000}"/>
    <cellStyle name="Comma 46" xfId="200" xr:uid="{00000000-0005-0000-0000-000024010000}"/>
    <cellStyle name="Comma 47" xfId="201" xr:uid="{00000000-0005-0000-0000-000025010000}"/>
    <cellStyle name="Comma 48" xfId="202" xr:uid="{00000000-0005-0000-0000-000026010000}"/>
    <cellStyle name="Comma 49" xfId="203" xr:uid="{00000000-0005-0000-0000-000027010000}"/>
    <cellStyle name="Comma 5" xfId="204" xr:uid="{00000000-0005-0000-0000-000028010000}"/>
    <cellStyle name="Comma 50" xfId="205" xr:uid="{00000000-0005-0000-0000-000029010000}"/>
    <cellStyle name="Comma 51" xfId="206" xr:uid="{00000000-0005-0000-0000-00002A010000}"/>
    <cellStyle name="Comma 52" xfId="207" xr:uid="{00000000-0005-0000-0000-00002B010000}"/>
    <cellStyle name="Comma 53" xfId="208" xr:uid="{00000000-0005-0000-0000-00002C010000}"/>
    <cellStyle name="Comma 54" xfId="209" xr:uid="{00000000-0005-0000-0000-00002D010000}"/>
    <cellStyle name="Comma 55" xfId="210" xr:uid="{00000000-0005-0000-0000-00002E010000}"/>
    <cellStyle name="Comma 56" xfId="211" xr:uid="{00000000-0005-0000-0000-00002F010000}"/>
    <cellStyle name="Comma 57" xfId="212" xr:uid="{00000000-0005-0000-0000-000030010000}"/>
    <cellStyle name="Comma 58" xfId="213" xr:uid="{00000000-0005-0000-0000-000031010000}"/>
    <cellStyle name="Comma 59" xfId="214" xr:uid="{00000000-0005-0000-0000-000032010000}"/>
    <cellStyle name="Comma 6" xfId="215" xr:uid="{00000000-0005-0000-0000-000033010000}"/>
    <cellStyle name="Comma 60" xfId="216" xr:uid="{00000000-0005-0000-0000-000034010000}"/>
    <cellStyle name="Comma 61" xfId="217" xr:uid="{00000000-0005-0000-0000-000035010000}"/>
    <cellStyle name="Comma 62" xfId="218" xr:uid="{00000000-0005-0000-0000-000036010000}"/>
    <cellStyle name="Comma 63" xfId="219" xr:uid="{00000000-0005-0000-0000-000037010000}"/>
    <cellStyle name="Comma 64" xfId="220" xr:uid="{00000000-0005-0000-0000-000038010000}"/>
    <cellStyle name="Comma 65" xfId="221" xr:uid="{00000000-0005-0000-0000-000039010000}"/>
    <cellStyle name="Comma 66" xfId="222" xr:uid="{00000000-0005-0000-0000-00003A010000}"/>
    <cellStyle name="Comma 67" xfId="223" xr:uid="{00000000-0005-0000-0000-00003B010000}"/>
    <cellStyle name="Comma 68" xfId="224" xr:uid="{00000000-0005-0000-0000-00003C010000}"/>
    <cellStyle name="Comma 69" xfId="225" xr:uid="{00000000-0005-0000-0000-00003D010000}"/>
    <cellStyle name="Comma 7" xfId="226" xr:uid="{00000000-0005-0000-0000-00003E010000}"/>
    <cellStyle name="Comma 70" xfId="227" xr:uid="{00000000-0005-0000-0000-00003F010000}"/>
    <cellStyle name="Comma 71" xfId="228" xr:uid="{00000000-0005-0000-0000-000040010000}"/>
    <cellStyle name="Comma 72" xfId="229" xr:uid="{00000000-0005-0000-0000-000041010000}"/>
    <cellStyle name="Comma 73" xfId="230" xr:uid="{00000000-0005-0000-0000-000042010000}"/>
    <cellStyle name="Comma 74" xfId="231" xr:uid="{00000000-0005-0000-0000-000043010000}"/>
    <cellStyle name="Comma 75" xfId="232" xr:uid="{00000000-0005-0000-0000-000044010000}"/>
    <cellStyle name="Comma 76" xfId="233" xr:uid="{00000000-0005-0000-0000-000045010000}"/>
    <cellStyle name="Comma 77" xfId="234" xr:uid="{00000000-0005-0000-0000-000046010000}"/>
    <cellStyle name="Comma 78" xfId="235" xr:uid="{00000000-0005-0000-0000-000047010000}"/>
    <cellStyle name="Comma 79" xfId="236" xr:uid="{00000000-0005-0000-0000-000048010000}"/>
    <cellStyle name="Comma 8" xfId="237" xr:uid="{00000000-0005-0000-0000-000049010000}"/>
    <cellStyle name="Comma 80" xfId="238" xr:uid="{00000000-0005-0000-0000-00004A010000}"/>
    <cellStyle name="Comma 81" xfId="239" xr:uid="{00000000-0005-0000-0000-00004B010000}"/>
    <cellStyle name="Comma 82" xfId="240" xr:uid="{00000000-0005-0000-0000-00004C010000}"/>
    <cellStyle name="Comma 83" xfId="241" xr:uid="{00000000-0005-0000-0000-00004D010000}"/>
    <cellStyle name="Comma 84" xfId="242" xr:uid="{00000000-0005-0000-0000-00004E010000}"/>
    <cellStyle name="Comma 85" xfId="243" xr:uid="{00000000-0005-0000-0000-00004F010000}"/>
    <cellStyle name="Comma 86" xfId="244" xr:uid="{00000000-0005-0000-0000-000050010000}"/>
    <cellStyle name="Comma 87" xfId="245" xr:uid="{00000000-0005-0000-0000-000051010000}"/>
    <cellStyle name="Comma 88" xfId="246" xr:uid="{00000000-0005-0000-0000-000052010000}"/>
    <cellStyle name="Comma 89" xfId="247" xr:uid="{00000000-0005-0000-0000-000053010000}"/>
    <cellStyle name="Comma 9" xfId="248" xr:uid="{00000000-0005-0000-0000-000054010000}"/>
    <cellStyle name="Comma 90" xfId="249" xr:uid="{00000000-0005-0000-0000-000055010000}"/>
    <cellStyle name="Comma 91" xfId="250" xr:uid="{00000000-0005-0000-0000-000056010000}"/>
    <cellStyle name="Comma 92" xfId="251" xr:uid="{00000000-0005-0000-0000-000057010000}"/>
    <cellStyle name="Comma 93" xfId="252" xr:uid="{00000000-0005-0000-0000-000058010000}"/>
    <cellStyle name="Comma 94" xfId="253" xr:uid="{00000000-0005-0000-0000-000059010000}"/>
    <cellStyle name="Comma 95" xfId="254" xr:uid="{00000000-0005-0000-0000-00005A010000}"/>
    <cellStyle name="Comma 96" xfId="255" xr:uid="{00000000-0005-0000-0000-00005B010000}"/>
    <cellStyle name="Comma 97" xfId="256" xr:uid="{00000000-0005-0000-0000-00005C010000}"/>
    <cellStyle name="Comma 98" xfId="257" xr:uid="{00000000-0005-0000-0000-00005D010000}"/>
    <cellStyle name="Comma 99" xfId="258" xr:uid="{00000000-0005-0000-0000-00005E010000}"/>
    <cellStyle name="Currency" xfId="2" xr:uid="{00000000-0005-0000-0000-00005F010000}"/>
    <cellStyle name="Currency [0]" xfId="3" xr:uid="{00000000-0005-0000-0000-000060010000}"/>
    <cellStyle name="Currency [0] 2" xfId="259" xr:uid="{00000000-0005-0000-0000-000061010000}"/>
    <cellStyle name="Currency [0] 3" xfId="260" xr:uid="{00000000-0005-0000-0000-000062010000}"/>
    <cellStyle name="Currency [0] 4" xfId="261" xr:uid="{00000000-0005-0000-0000-000063010000}"/>
    <cellStyle name="Currency [0] 5" xfId="262" xr:uid="{00000000-0005-0000-0000-000064010000}"/>
    <cellStyle name="Currency 10" xfId="263" xr:uid="{00000000-0005-0000-0000-000065010000}"/>
    <cellStyle name="Currency 100" xfId="264" xr:uid="{00000000-0005-0000-0000-000066010000}"/>
    <cellStyle name="Currency 101" xfId="265" xr:uid="{00000000-0005-0000-0000-000067010000}"/>
    <cellStyle name="Currency 102" xfId="266" xr:uid="{00000000-0005-0000-0000-000068010000}"/>
    <cellStyle name="Currency 103" xfId="267" xr:uid="{00000000-0005-0000-0000-000069010000}"/>
    <cellStyle name="Currency 104" xfId="268" xr:uid="{00000000-0005-0000-0000-00006A010000}"/>
    <cellStyle name="Currency 105" xfId="269" xr:uid="{00000000-0005-0000-0000-00006B010000}"/>
    <cellStyle name="Currency 106" xfId="270" xr:uid="{00000000-0005-0000-0000-00006C010000}"/>
    <cellStyle name="Currency 107" xfId="271" xr:uid="{00000000-0005-0000-0000-00006D010000}"/>
    <cellStyle name="Currency 108" xfId="272" xr:uid="{00000000-0005-0000-0000-00006E010000}"/>
    <cellStyle name="Currency 109" xfId="273" xr:uid="{00000000-0005-0000-0000-00006F010000}"/>
    <cellStyle name="Currency 11" xfId="274" xr:uid="{00000000-0005-0000-0000-000070010000}"/>
    <cellStyle name="Currency 110" xfId="275" xr:uid="{00000000-0005-0000-0000-000071010000}"/>
    <cellStyle name="Currency 111" xfId="276" xr:uid="{00000000-0005-0000-0000-000072010000}"/>
    <cellStyle name="Currency 112" xfId="277" xr:uid="{00000000-0005-0000-0000-000073010000}"/>
    <cellStyle name="Currency 113" xfId="278" xr:uid="{00000000-0005-0000-0000-000074010000}"/>
    <cellStyle name="Currency 114" xfId="279" xr:uid="{00000000-0005-0000-0000-000075010000}"/>
    <cellStyle name="Currency 115" xfId="280" xr:uid="{00000000-0005-0000-0000-000076010000}"/>
    <cellStyle name="Currency 116" xfId="281" xr:uid="{00000000-0005-0000-0000-000077010000}"/>
    <cellStyle name="Currency 117" xfId="282" xr:uid="{00000000-0005-0000-0000-000078010000}"/>
    <cellStyle name="Currency 118" xfId="283" xr:uid="{00000000-0005-0000-0000-000079010000}"/>
    <cellStyle name="Currency 119" xfId="284" xr:uid="{00000000-0005-0000-0000-00007A010000}"/>
    <cellStyle name="Currency 12" xfId="285" xr:uid="{00000000-0005-0000-0000-00007B010000}"/>
    <cellStyle name="Currency 120" xfId="286" xr:uid="{00000000-0005-0000-0000-00007C010000}"/>
    <cellStyle name="Currency 121" xfId="287" xr:uid="{00000000-0005-0000-0000-00007D010000}"/>
    <cellStyle name="Currency 122" xfId="288" xr:uid="{00000000-0005-0000-0000-00007E010000}"/>
    <cellStyle name="Currency 123" xfId="289" xr:uid="{00000000-0005-0000-0000-00007F010000}"/>
    <cellStyle name="Currency 124" xfId="290" xr:uid="{00000000-0005-0000-0000-000080010000}"/>
    <cellStyle name="Currency 125" xfId="291" xr:uid="{00000000-0005-0000-0000-000081010000}"/>
    <cellStyle name="Currency 126" xfId="292" xr:uid="{00000000-0005-0000-0000-000082010000}"/>
    <cellStyle name="Currency 127" xfId="293" xr:uid="{00000000-0005-0000-0000-000083010000}"/>
    <cellStyle name="Currency 128" xfId="294" xr:uid="{00000000-0005-0000-0000-000084010000}"/>
    <cellStyle name="Currency 129" xfId="295" xr:uid="{00000000-0005-0000-0000-000085010000}"/>
    <cellStyle name="Currency 13" xfId="296" xr:uid="{00000000-0005-0000-0000-000086010000}"/>
    <cellStyle name="Currency 130" xfId="297" xr:uid="{00000000-0005-0000-0000-000087010000}"/>
    <cellStyle name="Currency 131" xfId="298" xr:uid="{00000000-0005-0000-0000-000088010000}"/>
    <cellStyle name="Currency 132" xfId="299" xr:uid="{00000000-0005-0000-0000-000089010000}"/>
    <cellStyle name="Currency 133" xfId="300" xr:uid="{00000000-0005-0000-0000-00008A010000}"/>
    <cellStyle name="Currency 134" xfId="301" xr:uid="{00000000-0005-0000-0000-00008B010000}"/>
    <cellStyle name="Currency 135" xfId="302" xr:uid="{00000000-0005-0000-0000-00008C010000}"/>
    <cellStyle name="Currency 136" xfId="303" xr:uid="{00000000-0005-0000-0000-00008D010000}"/>
    <cellStyle name="Currency 137" xfId="304" xr:uid="{00000000-0005-0000-0000-00008E010000}"/>
    <cellStyle name="Currency 138" xfId="305" xr:uid="{00000000-0005-0000-0000-00008F010000}"/>
    <cellStyle name="Currency 139" xfId="306" xr:uid="{00000000-0005-0000-0000-000090010000}"/>
    <cellStyle name="Currency 14" xfId="307" xr:uid="{00000000-0005-0000-0000-000091010000}"/>
    <cellStyle name="Currency 140" xfId="308" xr:uid="{00000000-0005-0000-0000-000092010000}"/>
    <cellStyle name="Currency 141" xfId="309" xr:uid="{00000000-0005-0000-0000-000093010000}"/>
    <cellStyle name="Currency 142" xfId="310" xr:uid="{00000000-0005-0000-0000-000094010000}"/>
    <cellStyle name="Currency 143" xfId="311" xr:uid="{00000000-0005-0000-0000-000095010000}"/>
    <cellStyle name="Currency 144" xfId="312" xr:uid="{00000000-0005-0000-0000-000096010000}"/>
    <cellStyle name="Currency 145" xfId="313" xr:uid="{00000000-0005-0000-0000-000097010000}"/>
    <cellStyle name="Currency 146" xfId="314" xr:uid="{00000000-0005-0000-0000-000098010000}"/>
    <cellStyle name="Currency 147" xfId="315" xr:uid="{00000000-0005-0000-0000-000099010000}"/>
    <cellStyle name="Currency 148" xfId="316" xr:uid="{00000000-0005-0000-0000-00009A010000}"/>
    <cellStyle name="Currency 149" xfId="317" xr:uid="{00000000-0005-0000-0000-00009B010000}"/>
    <cellStyle name="Currency 15" xfId="318" xr:uid="{00000000-0005-0000-0000-00009C010000}"/>
    <cellStyle name="Currency 150" xfId="319" xr:uid="{00000000-0005-0000-0000-00009D010000}"/>
    <cellStyle name="Currency 151" xfId="320" xr:uid="{00000000-0005-0000-0000-00009E010000}"/>
    <cellStyle name="Currency 152" xfId="321" xr:uid="{00000000-0005-0000-0000-00009F010000}"/>
    <cellStyle name="Currency 153" xfId="322" xr:uid="{00000000-0005-0000-0000-0000A0010000}"/>
    <cellStyle name="Currency 154" xfId="323" xr:uid="{00000000-0005-0000-0000-0000A1010000}"/>
    <cellStyle name="Currency 155" xfId="324" xr:uid="{00000000-0005-0000-0000-0000A2010000}"/>
    <cellStyle name="Currency 156" xfId="325" xr:uid="{00000000-0005-0000-0000-0000A3010000}"/>
    <cellStyle name="Currency 157" xfId="326" xr:uid="{00000000-0005-0000-0000-0000A4010000}"/>
    <cellStyle name="Currency 158" xfId="327" xr:uid="{00000000-0005-0000-0000-0000A5010000}"/>
    <cellStyle name="Currency 159" xfId="328" xr:uid="{00000000-0005-0000-0000-0000A6010000}"/>
    <cellStyle name="Currency 16" xfId="329" xr:uid="{00000000-0005-0000-0000-0000A7010000}"/>
    <cellStyle name="Currency 160" xfId="330" xr:uid="{00000000-0005-0000-0000-0000A8010000}"/>
    <cellStyle name="Currency 161" xfId="331" xr:uid="{00000000-0005-0000-0000-0000A9010000}"/>
    <cellStyle name="Currency 162" xfId="332" xr:uid="{00000000-0005-0000-0000-0000AA010000}"/>
    <cellStyle name="Currency 163" xfId="333" xr:uid="{00000000-0005-0000-0000-0000AB010000}"/>
    <cellStyle name="Currency 164" xfId="334" xr:uid="{00000000-0005-0000-0000-0000AC010000}"/>
    <cellStyle name="Currency 165" xfId="335" xr:uid="{00000000-0005-0000-0000-0000AD010000}"/>
    <cellStyle name="Currency 166" xfId="336" xr:uid="{00000000-0005-0000-0000-0000AE010000}"/>
    <cellStyle name="Currency 167" xfId="337" xr:uid="{00000000-0005-0000-0000-0000AF010000}"/>
    <cellStyle name="Currency 168" xfId="338" xr:uid="{00000000-0005-0000-0000-0000B0010000}"/>
    <cellStyle name="Currency 169" xfId="339" xr:uid="{00000000-0005-0000-0000-0000B1010000}"/>
    <cellStyle name="Currency 17" xfId="340" xr:uid="{00000000-0005-0000-0000-0000B2010000}"/>
    <cellStyle name="Currency 170" xfId="341" xr:uid="{00000000-0005-0000-0000-0000B3010000}"/>
    <cellStyle name="Currency 171" xfId="342" xr:uid="{00000000-0005-0000-0000-0000B4010000}"/>
    <cellStyle name="Currency 172" xfId="343" xr:uid="{00000000-0005-0000-0000-0000B5010000}"/>
    <cellStyle name="Currency 173" xfId="344" xr:uid="{00000000-0005-0000-0000-0000B6010000}"/>
    <cellStyle name="Currency 174" xfId="345" xr:uid="{00000000-0005-0000-0000-0000B7010000}"/>
    <cellStyle name="Currency 175" xfId="346" xr:uid="{00000000-0005-0000-0000-0000B8010000}"/>
    <cellStyle name="Currency 176" xfId="347" xr:uid="{00000000-0005-0000-0000-0000B9010000}"/>
    <cellStyle name="Currency 177" xfId="348" xr:uid="{00000000-0005-0000-0000-0000BA010000}"/>
    <cellStyle name="Currency 178" xfId="349" xr:uid="{00000000-0005-0000-0000-0000BB010000}"/>
    <cellStyle name="Currency 179" xfId="350" xr:uid="{00000000-0005-0000-0000-0000BC010000}"/>
    <cellStyle name="Currency 18" xfId="351" xr:uid="{00000000-0005-0000-0000-0000BD010000}"/>
    <cellStyle name="Currency 180" xfId="352" xr:uid="{00000000-0005-0000-0000-0000BE010000}"/>
    <cellStyle name="Currency 181" xfId="353" xr:uid="{00000000-0005-0000-0000-0000BF010000}"/>
    <cellStyle name="Currency 182" xfId="354" xr:uid="{00000000-0005-0000-0000-0000C0010000}"/>
    <cellStyle name="Currency 183" xfId="355" xr:uid="{00000000-0005-0000-0000-0000C1010000}"/>
    <cellStyle name="Currency 184" xfId="356" xr:uid="{00000000-0005-0000-0000-0000C2010000}"/>
    <cellStyle name="Currency 185" xfId="357" xr:uid="{00000000-0005-0000-0000-0000C3010000}"/>
    <cellStyle name="Currency 186" xfId="358" xr:uid="{00000000-0005-0000-0000-0000C4010000}"/>
    <cellStyle name="Currency 187" xfId="359" xr:uid="{00000000-0005-0000-0000-0000C5010000}"/>
    <cellStyle name="Currency 188" xfId="360" xr:uid="{00000000-0005-0000-0000-0000C6010000}"/>
    <cellStyle name="Currency 189" xfId="361" xr:uid="{00000000-0005-0000-0000-0000C7010000}"/>
    <cellStyle name="Currency 19" xfId="362" xr:uid="{00000000-0005-0000-0000-0000C8010000}"/>
    <cellStyle name="Currency 190" xfId="363" xr:uid="{00000000-0005-0000-0000-0000C9010000}"/>
    <cellStyle name="Currency 191" xfId="364" xr:uid="{00000000-0005-0000-0000-0000CA010000}"/>
    <cellStyle name="Currency 192" xfId="365" xr:uid="{00000000-0005-0000-0000-0000CB010000}"/>
    <cellStyle name="Currency 193" xfId="366" xr:uid="{00000000-0005-0000-0000-0000CC010000}"/>
    <cellStyle name="Currency 194" xfId="367" xr:uid="{00000000-0005-0000-0000-0000CD010000}"/>
    <cellStyle name="Currency 195" xfId="368" xr:uid="{00000000-0005-0000-0000-0000CE010000}"/>
    <cellStyle name="Currency 196" xfId="369" xr:uid="{00000000-0005-0000-0000-0000CF010000}"/>
    <cellStyle name="Currency 197" xfId="370" xr:uid="{00000000-0005-0000-0000-0000D0010000}"/>
    <cellStyle name="Currency 198" xfId="371" xr:uid="{00000000-0005-0000-0000-0000D1010000}"/>
    <cellStyle name="Currency 199" xfId="372" xr:uid="{00000000-0005-0000-0000-0000D2010000}"/>
    <cellStyle name="Currency 2" xfId="373" xr:uid="{00000000-0005-0000-0000-0000D3010000}"/>
    <cellStyle name="Currency 20" xfId="374" xr:uid="{00000000-0005-0000-0000-0000D4010000}"/>
    <cellStyle name="Currency 200" xfId="375" xr:uid="{00000000-0005-0000-0000-0000D5010000}"/>
    <cellStyle name="Currency 201" xfId="376" xr:uid="{00000000-0005-0000-0000-0000D6010000}"/>
    <cellStyle name="Currency 202" xfId="377" xr:uid="{00000000-0005-0000-0000-0000D7010000}"/>
    <cellStyle name="Currency 203" xfId="378" xr:uid="{00000000-0005-0000-0000-0000D8010000}"/>
    <cellStyle name="Currency 204" xfId="379" xr:uid="{00000000-0005-0000-0000-0000D9010000}"/>
    <cellStyle name="Currency 205" xfId="380" xr:uid="{00000000-0005-0000-0000-0000DA010000}"/>
    <cellStyle name="Currency 206" xfId="381" xr:uid="{00000000-0005-0000-0000-0000DB010000}"/>
    <cellStyle name="Currency 207" xfId="382" xr:uid="{00000000-0005-0000-0000-0000DC010000}"/>
    <cellStyle name="Currency 208" xfId="383" xr:uid="{00000000-0005-0000-0000-0000DD010000}"/>
    <cellStyle name="Currency 209" xfId="384" xr:uid="{00000000-0005-0000-0000-0000DE010000}"/>
    <cellStyle name="Currency 21" xfId="385" xr:uid="{00000000-0005-0000-0000-0000DF010000}"/>
    <cellStyle name="Currency 210" xfId="386" xr:uid="{00000000-0005-0000-0000-0000E0010000}"/>
    <cellStyle name="Currency 211" xfId="387" xr:uid="{00000000-0005-0000-0000-0000E1010000}"/>
    <cellStyle name="Currency 212" xfId="388" xr:uid="{00000000-0005-0000-0000-0000E2010000}"/>
    <cellStyle name="Currency 213" xfId="389" xr:uid="{00000000-0005-0000-0000-0000E3010000}"/>
    <cellStyle name="Currency 214" xfId="390" xr:uid="{00000000-0005-0000-0000-0000E4010000}"/>
    <cellStyle name="Currency 215" xfId="391" xr:uid="{00000000-0005-0000-0000-0000E5010000}"/>
    <cellStyle name="Currency 216" xfId="392" xr:uid="{00000000-0005-0000-0000-0000E6010000}"/>
    <cellStyle name="Currency 217" xfId="393" xr:uid="{00000000-0005-0000-0000-0000E7010000}"/>
    <cellStyle name="Currency 218" xfId="394" xr:uid="{00000000-0005-0000-0000-0000E8010000}"/>
    <cellStyle name="Currency 219" xfId="395" xr:uid="{00000000-0005-0000-0000-0000E9010000}"/>
    <cellStyle name="Currency 22" xfId="396" xr:uid="{00000000-0005-0000-0000-0000EA010000}"/>
    <cellStyle name="Currency 220" xfId="397" xr:uid="{00000000-0005-0000-0000-0000EB010000}"/>
    <cellStyle name="Currency 221" xfId="398" xr:uid="{00000000-0005-0000-0000-0000EC010000}"/>
    <cellStyle name="Currency 222" xfId="399" xr:uid="{00000000-0005-0000-0000-0000ED010000}"/>
    <cellStyle name="Currency 223" xfId="400" xr:uid="{00000000-0005-0000-0000-0000EE010000}"/>
    <cellStyle name="Currency 23" xfId="401" xr:uid="{00000000-0005-0000-0000-0000EF010000}"/>
    <cellStyle name="Currency 24" xfId="402" xr:uid="{00000000-0005-0000-0000-0000F0010000}"/>
    <cellStyle name="Currency 25" xfId="403" xr:uid="{00000000-0005-0000-0000-0000F1010000}"/>
    <cellStyle name="Currency 26" xfId="404" xr:uid="{00000000-0005-0000-0000-0000F2010000}"/>
    <cellStyle name="Currency 27" xfId="405" xr:uid="{00000000-0005-0000-0000-0000F3010000}"/>
    <cellStyle name="Currency 28" xfId="406" xr:uid="{00000000-0005-0000-0000-0000F4010000}"/>
    <cellStyle name="Currency 29" xfId="407" xr:uid="{00000000-0005-0000-0000-0000F5010000}"/>
    <cellStyle name="Currency 3" xfId="408" xr:uid="{00000000-0005-0000-0000-0000F6010000}"/>
    <cellStyle name="Currency 30" xfId="409" xr:uid="{00000000-0005-0000-0000-0000F7010000}"/>
    <cellStyle name="Currency 31" xfId="410" xr:uid="{00000000-0005-0000-0000-0000F8010000}"/>
    <cellStyle name="Currency 32" xfId="411" xr:uid="{00000000-0005-0000-0000-0000F9010000}"/>
    <cellStyle name="Currency 33" xfId="412" xr:uid="{00000000-0005-0000-0000-0000FA010000}"/>
    <cellStyle name="Currency 34" xfId="413" xr:uid="{00000000-0005-0000-0000-0000FB010000}"/>
    <cellStyle name="Currency 35" xfId="414" xr:uid="{00000000-0005-0000-0000-0000FC010000}"/>
    <cellStyle name="Currency 36" xfId="415" xr:uid="{00000000-0005-0000-0000-0000FD010000}"/>
    <cellStyle name="Currency 37" xfId="416" xr:uid="{00000000-0005-0000-0000-0000FE010000}"/>
    <cellStyle name="Currency 38" xfId="417" xr:uid="{00000000-0005-0000-0000-0000FF010000}"/>
    <cellStyle name="Currency 39" xfId="418" xr:uid="{00000000-0005-0000-0000-000000020000}"/>
    <cellStyle name="Currency 4" xfId="419" xr:uid="{00000000-0005-0000-0000-000001020000}"/>
    <cellStyle name="Currency 40" xfId="420" xr:uid="{00000000-0005-0000-0000-000002020000}"/>
    <cellStyle name="Currency 41" xfId="421" xr:uid="{00000000-0005-0000-0000-000003020000}"/>
    <cellStyle name="Currency 42" xfId="422" xr:uid="{00000000-0005-0000-0000-000004020000}"/>
    <cellStyle name="Currency 43" xfId="423" xr:uid="{00000000-0005-0000-0000-000005020000}"/>
    <cellStyle name="Currency 44" xfId="424" xr:uid="{00000000-0005-0000-0000-000006020000}"/>
    <cellStyle name="Currency 45" xfId="425" xr:uid="{00000000-0005-0000-0000-000007020000}"/>
    <cellStyle name="Currency 46" xfId="426" xr:uid="{00000000-0005-0000-0000-000008020000}"/>
    <cellStyle name="Currency 47" xfId="427" xr:uid="{00000000-0005-0000-0000-000009020000}"/>
    <cellStyle name="Currency 48" xfId="428" xr:uid="{00000000-0005-0000-0000-00000A020000}"/>
    <cellStyle name="Currency 49" xfId="429" xr:uid="{00000000-0005-0000-0000-00000B020000}"/>
    <cellStyle name="Currency 5" xfId="430" xr:uid="{00000000-0005-0000-0000-00000C020000}"/>
    <cellStyle name="Currency 50" xfId="431" xr:uid="{00000000-0005-0000-0000-00000D020000}"/>
    <cellStyle name="Currency 51" xfId="432" xr:uid="{00000000-0005-0000-0000-00000E020000}"/>
    <cellStyle name="Currency 52" xfId="433" xr:uid="{00000000-0005-0000-0000-00000F020000}"/>
    <cellStyle name="Currency 53" xfId="434" xr:uid="{00000000-0005-0000-0000-000010020000}"/>
    <cellStyle name="Currency 54" xfId="435" xr:uid="{00000000-0005-0000-0000-000011020000}"/>
    <cellStyle name="Currency 55" xfId="436" xr:uid="{00000000-0005-0000-0000-000012020000}"/>
    <cellStyle name="Currency 56" xfId="437" xr:uid="{00000000-0005-0000-0000-000013020000}"/>
    <cellStyle name="Currency 57" xfId="438" xr:uid="{00000000-0005-0000-0000-000014020000}"/>
    <cellStyle name="Currency 58" xfId="439" xr:uid="{00000000-0005-0000-0000-000015020000}"/>
    <cellStyle name="Currency 59" xfId="440" xr:uid="{00000000-0005-0000-0000-000016020000}"/>
    <cellStyle name="Currency 6" xfId="441" xr:uid="{00000000-0005-0000-0000-000017020000}"/>
    <cellStyle name="Currency 60" xfId="442" xr:uid="{00000000-0005-0000-0000-000018020000}"/>
    <cellStyle name="Currency 61" xfId="443" xr:uid="{00000000-0005-0000-0000-000019020000}"/>
    <cellStyle name="Currency 62" xfId="444" xr:uid="{00000000-0005-0000-0000-00001A020000}"/>
    <cellStyle name="Currency 63" xfId="445" xr:uid="{00000000-0005-0000-0000-00001B020000}"/>
    <cellStyle name="Currency 64" xfId="446" xr:uid="{00000000-0005-0000-0000-00001C020000}"/>
    <cellStyle name="Currency 65" xfId="447" xr:uid="{00000000-0005-0000-0000-00001D020000}"/>
    <cellStyle name="Currency 66" xfId="448" xr:uid="{00000000-0005-0000-0000-00001E020000}"/>
    <cellStyle name="Currency 67" xfId="449" xr:uid="{00000000-0005-0000-0000-00001F020000}"/>
    <cellStyle name="Currency 68" xfId="450" xr:uid="{00000000-0005-0000-0000-000020020000}"/>
    <cellStyle name="Currency 69" xfId="451" xr:uid="{00000000-0005-0000-0000-000021020000}"/>
    <cellStyle name="Currency 7" xfId="452" xr:uid="{00000000-0005-0000-0000-000022020000}"/>
    <cellStyle name="Currency 70" xfId="453" xr:uid="{00000000-0005-0000-0000-000023020000}"/>
    <cellStyle name="Currency 71" xfId="454" xr:uid="{00000000-0005-0000-0000-000024020000}"/>
    <cellStyle name="Currency 72" xfId="455" xr:uid="{00000000-0005-0000-0000-000025020000}"/>
    <cellStyle name="Currency 73" xfId="456" xr:uid="{00000000-0005-0000-0000-000026020000}"/>
    <cellStyle name="Currency 74" xfId="457" xr:uid="{00000000-0005-0000-0000-000027020000}"/>
    <cellStyle name="Currency 75" xfId="458" xr:uid="{00000000-0005-0000-0000-000028020000}"/>
    <cellStyle name="Currency 76" xfId="459" xr:uid="{00000000-0005-0000-0000-000029020000}"/>
    <cellStyle name="Currency 77" xfId="460" xr:uid="{00000000-0005-0000-0000-00002A020000}"/>
    <cellStyle name="Currency 78" xfId="461" xr:uid="{00000000-0005-0000-0000-00002B020000}"/>
    <cellStyle name="Currency 79" xfId="462" xr:uid="{00000000-0005-0000-0000-00002C020000}"/>
    <cellStyle name="Currency 8" xfId="463" xr:uid="{00000000-0005-0000-0000-00002D020000}"/>
    <cellStyle name="Currency 80" xfId="464" xr:uid="{00000000-0005-0000-0000-00002E020000}"/>
    <cellStyle name="Currency 81" xfId="465" xr:uid="{00000000-0005-0000-0000-00002F020000}"/>
    <cellStyle name="Currency 82" xfId="466" xr:uid="{00000000-0005-0000-0000-000030020000}"/>
    <cellStyle name="Currency 83" xfId="467" xr:uid="{00000000-0005-0000-0000-000031020000}"/>
    <cellStyle name="Currency 84" xfId="468" xr:uid="{00000000-0005-0000-0000-000032020000}"/>
    <cellStyle name="Currency 85" xfId="469" xr:uid="{00000000-0005-0000-0000-000033020000}"/>
    <cellStyle name="Currency 86" xfId="470" xr:uid="{00000000-0005-0000-0000-000034020000}"/>
    <cellStyle name="Currency 87" xfId="471" xr:uid="{00000000-0005-0000-0000-000035020000}"/>
    <cellStyle name="Currency 88" xfId="472" xr:uid="{00000000-0005-0000-0000-000036020000}"/>
    <cellStyle name="Currency 89" xfId="473" xr:uid="{00000000-0005-0000-0000-000037020000}"/>
    <cellStyle name="Currency 9" xfId="474" xr:uid="{00000000-0005-0000-0000-000038020000}"/>
    <cellStyle name="Currency 90" xfId="475" xr:uid="{00000000-0005-0000-0000-000039020000}"/>
    <cellStyle name="Currency 91" xfId="476" xr:uid="{00000000-0005-0000-0000-00003A020000}"/>
    <cellStyle name="Currency 92" xfId="477" xr:uid="{00000000-0005-0000-0000-00003B020000}"/>
    <cellStyle name="Currency 93" xfId="478" xr:uid="{00000000-0005-0000-0000-00003C020000}"/>
    <cellStyle name="Currency 94" xfId="479" xr:uid="{00000000-0005-0000-0000-00003D020000}"/>
    <cellStyle name="Currency 95" xfId="480" xr:uid="{00000000-0005-0000-0000-00003E020000}"/>
    <cellStyle name="Currency 96" xfId="481" xr:uid="{00000000-0005-0000-0000-00003F020000}"/>
    <cellStyle name="Currency 97" xfId="482" xr:uid="{00000000-0005-0000-0000-000040020000}"/>
    <cellStyle name="Currency 98" xfId="483" xr:uid="{00000000-0005-0000-0000-000041020000}"/>
    <cellStyle name="Currency 99" xfId="484" xr:uid="{00000000-0005-0000-0000-000042020000}"/>
    <cellStyle name="Eingabe" xfId="678" builtinId="20" customBuiltin="1"/>
    <cellStyle name="Ergebnis" xfId="685" builtinId="25" customBuiltin="1"/>
    <cellStyle name="Erklärender Text" xfId="684" builtinId="53" customBuiltin="1"/>
    <cellStyle name="Excel Built-in Normal" xfId="485" xr:uid="{00000000-0005-0000-0000-000046020000}"/>
    <cellStyle name="Explanatory Text 2" xfId="486" xr:uid="{00000000-0005-0000-0000-000047020000}"/>
    <cellStyle name="Good 2" xfId="487" xr:uid="{00000000-0005-0000-0000-000048020000}"/>
    <cellStyle name="Good 2 2" xfId="624" xr:uid="{00000000-0005-0000-0000-000049020000}"/>
    <cellStyle name="Gut" xfId="675" builtinId="26" customBuiltin="1"/>
    <cellStyle name="Heading 1 2" xfId="488" xr:uid="{00000000-0005-0000-0000-00004B020000}"/>
    <cellStyle name="Heading 2 2" xfId="489" xr:uid="{00000000-0005-0000-0000-00004C020000}"/>
    <cellStyle name="Heading 2 2 2" xfId="625" xr:uid="{00000000-0005-0000-0000-00004D020000}"/>
    <cellStyle name="Heading 3 2" xfId="490" xr:uid="{00000000-0005-0000-0000-00004E020000}"/>
    <cellStyle name="Heading 4 2" xfId="491" xr:uid="{00000000-0005-0000-0000-00004F020000}"/>
    <cellStyle name="Hyperlink" xfId="828" xr:uid="{00000000-0005-0000-0000-000050020000}"/>
    <cellStyle name="Hyperlink 2" xfId="492" xr:uid="{00000000-0005-0000-0000-000051020000}"/>
    <cellStyle name="Hyperlink 2 2" xfId="627" xr:uid="{00000000-0005-0000-0000-000052020000}"/>
    <cellStyle name="Hyperlink 2 3" xfId="830" xr:uid="{00000000-0005-0000-0000-000053020000}"/>
    <cellStyle name="Hyperlink 3" xfId="493" xr:uid="{00000000-0005-0000-0000-000054020000}"/>
    <cellStyle name="Hyperlink 4" xfId="494" xr:uid="{00000000-0005-0000-0000-000055020000}"/>
    <cellStyle name="Hyperlink 4 2" xfId="628" xr:uid="{00000000-0005-0000-0000-000056020000}"/>
    <cellStyle name="Hyperlink 5" xfId="495" xr:uid="{00000000-0005-0000-0000-000057020000}"/>
    <cellStyle name="Hyperlink 5 2" xfId="496" xr:uid="{00000000-0005-0000-0000-000058020000}"/>
    <cellStyle name="Hyperlink 5 3" xfId="629" xr:uid="{00000000-0005-0000-0000-000059020000}"/>
    <cellStyle name="Hyperlink 6" xfId="497" xr:uid="{00000000-0005-0000-0000-00005A020000}"/>
    <cellStyle name="Hyperlink 6 2" xfId="630" xr:uid="{00000000-0005-0000-0000-00005B020000}"/>
    <cellStyle name="Hyperlink 7" xfId="498" xr:uid="{00000000-0005-0000-0000-00005C020000}"/>
    <cellStyle name="Hyperlink 7 2" xfId="631" xr:uid="{00000000-0005-0000-0000-00005D020000}"/>
    <cellStyle name="Hyperlink 8" xfId="626" xr:uid="{00000000-0005-0000-0000-00005E020000}"/>
    <cellStyle name="Input 2" xfId="499" xr:uid="{00000000-0005-0000-0000-00005F020000}"/>
    <cellStyle name="Input 2 2" xfId="632" xr:uid="{00000000-0005-0000-0000-000060020000}"/>
    <cellStyle name="Link" xfId="831" builtinId="8"/>
    <cellStyle name="Linked Cell 2" xfId="500" xr:uid="{00000000-0005-0000-0000-000062020000}"/>
    <cellStyle name="Neutral" xfId="677" builtinId="28" customBuiltin="1"/>
    <cellStyle name="Neutral 2" xfId="501" xr:uid="{00000000-0005-0000-0000-000064020000}"/>
    <cellStyle name="Neutral 2 2" xfId="633" xr:uid="{00000000-0005-0000-0000-000065020000}"/>
    <cellStyle name="Normal 10" xfId="502" xr:uid="{00000000-0005-0000-0000-000066020000}"/>
    <cellStyle name="Normal 100" xfId="503" xr:uid="{00000000-0005-0000-0000-000067020000}"/>
    <cellStyle name="Normal 118" xfId="504" xr:uid="{00000000-0005-0000-0000-000068020000}"/>
    <cellStyle name="Normal 12" xfId="505" xr:uid="{00000000-0005-0000-0000-000069020000}"/>
    <cellStyle name="Normal 13" xfId="506" xr:uid="{00000000-0005-0000-0000-00006A020000}"/>
    <cellStyle name="Normal 13 2" xfId="507" xr:uid="{00000000-0005-0000-0000-00006B020000}"/>
    <cellStyle name="Normal 13 2 2" xfId="508" xr:uid="{00000000-0005-0000-0000-00006C020000}"/>
    <cellStyle name="Normal 13 2 2 2" xfId="509" xr:uid="{00000000-0005-0000-0000-00006D020000}"/>
    <cellStyle name="Normal 13 2 2 2 2" xfId="510" xr:uid="{00000000-0005-0000-0000-00006E020000}"/>
    <cellStyle name="Normal 13 2 2 2 2 2" xfId="638" xr:uid="{00000000-0005-0000-0000-00006F020000}"/>
    <cellStyle name="Normal 13 2 2 2 2 2 2" xfId="775" xr:uid="{00000000-0005-0000-0000-000070020000}"/>
    <cellStyle name="Normal 13 2 2 2 2 3" xfId="728" xr:uid="{00000000-0005-0000-0000-000071020000}"/>
    <cellStyle name="Normal 13 2 2 2 3" xfId="511" xr:uid="{00000000-0005-0000-0000-000072020000}"/>
    <cellStyle name="Normal 13 2 2 2 3 2" xfId="639" xr:uid="{00000000-0005-0000-0000-000073020000}"/>
    <cellStyle name="Normal 13 2 2 2 3 2 2" xfId="776" xr:uid="{00000000-0005-0000-0000-000074020000}"/>
    <cellStyle name="Normal 13 2 2 2 3 3" xfId="729" xr:uid="{00000000-0005-0000-0000-000075020000}"/>
    <cellStyle name="Normal 13 2 2 2 4" xfId="637" xr:uid="{00000000-0005-0000-0000-000076020000}"/>
    <cellStyle name="Normal 13 2 2 2 4 2" xfId="774" xr:uid="{00000000-0005-0000-0000-000077020000}"/>
    <cellStyle name="Normal 13 2 2 2 5" xfId="727" xr:uid="{00000000-0005-0000-0000-000078020000}"/>
    <cellStyle name="Normal 13 2 2 3" xfId="636" xr:uid="{00000000-0005-0000-0000-000079020000}"/>
    <cellStyle name="Normal 13 2 2 3 2" xfId="773" xr:uid="{00000000-0005-0000-0000-00007A020000}"/>
    <cellStyle name="Normal 13 2 2 4" xfId="726" xr:uid="{00000000-0005-0000-0000-00007B020000}"/>
    <cellStyle name="Normal 13 2 3" xfId="512" xr:uid="{00000000-0005-0000-0000-00007C020000}"/>
    <cellStyle name="Normal 13 2 3 2" xfId="640" xr:uid="{00000000-0005-0000-0000-00007D020000}"/>
    <cellStyle name="Normal 13 2 3 2 2" xfId="777" xr:uid="{00000000-0005-0000-0000-00007E020000}"/>
    <cellStyle name="Normal 13 2 3 3" xfId="730" xr:uid="{00000000-0005-0000-0000-00007F020000}"/>
    <cellStyle name="Normal 13 2 4" xfId="635" xr:uid="{00000000-0005-0000-0000-000080020000}"/>
    <cellStyle name="Normal 13 2 4 2" xfId="772" xr:uid="{00000000-0005-0000-0000-000081020000}"/>
    <cellStyle name="Normal 13 2 5" xfId="725" xr:uid="{00000000-0005-0000-0000-000082020000}"/>
    <cellStyle name="Normal 13 3" xfId="513" xr:uid="{00000000-0005-0000-0000-000083020000}"/>
    <cellStyle name="Normal 13 3 2" xfId="514" xr:uid="{00000000-0005-0000-0000-000084020000}"/>
    <cellStyle name="Normal 13 3 2 2" xfId="642" xr:uid="{00000000-0005-0000-0000-000085020000}"/>
    <cellStyle name="Normal 13 3 2 2 2" xfId="779" xr:uid="{00000000-0005-0000-0000-000086020000}"/>
    <cellStyle name="Normal 13 3 2 3" xfId="732" xr:uid="{00000000-0005-0000-0000-000087020000}"/>
    <cellStyle name="Normal 13 3 3" xfId="641" xr:uid="{00000000-0005-0000-0000-000088020000}"/>
    <cellStyle name="Normal 13 3 3 2" xfId="778" xr:uid="{00000000-0005-0000-0000-000089020000}"/>
    <cellStyle name="Normal 13 3 4" xfId="731" xr:uid="{00000000-0005-0000-0000-00008A020000}"/>
    <cellStyle name="Normal 13 4" xfId="515" xr:uid="{00000000-0005-0000-0000-00008B020000}"/>
    <cellStyle name="Normal 13 4 2" xfId="643" xr:uid="{00000000-0005-0000-0000-00008C020000}"/>
    <cellStyle name="Normal 13 4 2 2" xfId="780" xr:uid="{00000000-0005-0000-0000-00008D020000}"/>
    <cellStyle name="Normal 13 4 3" xfId="733" xr:uid="{00000000-0005-0000-0000-00008E020000}"/>
    <cellStyle name="Normal 13 5" xfId="634" xr:uid="{00000000-0005-0000-0000-00008F020000}"/>
    <cellStyle name="Normal 13 5 2" xfId="771" xr:uid="{00000000-0005-0000-0000-000090020000}"/>
    <cellStyle name="Normal 13 6" xfId="516" xr:uid="{00000000-0005-0000-0000-000091020000}"/>
    <cellStyle name="Normal 13 6 2" xfId="644" xr:uid="{00000000-0005-0000-0000-000092020000}"/>
    <cellStyle name="Normal 13 6 2 2" xfId="781" xr:uid="{00000000-0005-0000-0000-000093020000}"/>
    <cellStyle name="Normal 13 6 3" xfId="734" xr:uid="{00000000-0005-0000-0000-000094020000}"/>
    <cellStyle name="Normal 13 7" xfId="724" xr:uid="{00000000-0005-0000-0000-000095020000}"/>
    <cellStyle name="Normal 13 8" xfId="827" xr:uid="{00000000-0005-0000-0000-000096020000}"/>
    <cellStyle name="Normal 13 9" xfId="826" xr:uid="{00000000-0005-0000-0000-000097020000}"/>
    <cellStyle name="Normal 15" xfId="517" xr:uid="{00000000-0005-0000-0000-000098020000}"/>
    <cellStyle name="Normal 16" xfId="518" xr:uid="{00000000-0005-0000-0000-000099020000}"/>
    <cellStyle name="Normal 17" xfId="519" xr:uid="{00000000-0005-0000-0000-00009A020000}"/>
    <cellStyle name="Normal 19" xfId="520" xr:uid="{00000000-0005-0000-0000-00009B020000}"/>
    <cellStyle name="Normal 2" xfId="521" xr:uid="{00000000-0005-0000-0000-00009C020000}"/>
    <cellStyle name="Normal 2 2" xfId="522" xr:uid="{00000000-0005-0000-0000-00009D020000}"/>
    <cellStyle name="Normal 2 2 2" xfId="523" xr:uid="{00000000-0005-0000-0000-00009E020000}"/>
    <cellStyle name="Normal 2 2 2 2" xfId="645" xr:uid="{00000000-0005-0000-0000-00009F020000}"/>
    <cellStyle name="Normal 2 2 2 2 2" xfId="782" xr:uid="{00000000-0005-0000-0000-0000A0020000}"/>
    <cellStyle name="Normal 2 2 2 3" xfId="735" xr:uid="{00000000-0005-0000-0000-0000A1020000}"/>
    <cellStyle name="Normal 2 2 3" xfId="524" xr:uid="{00000000-0005-0000-0000-0000A2020000}"/>
    <cellStyle name="Normal 2 2 3 2" xfId="646" xr:uid="{00000000-0005-0000-0000-0000A3020000}"/>
    <cellStyle name="Normal 2 2 3 2 2" xfId="783" xr:uid="{00000000-0005-0000-0000-0000A4020000}"/>
    <cellStyle name="Normal 2 2 3 3" xfId="736" xr:uid="{00000000-0005-0000-0000-0000A5020000}"/>
    <cellStyle name="Normal 2 3" xfId="525" xr:uid="{00000000-0005-0000-0000-0000A6020000}"/>
    <cellStyle name="Normal 2 3 2" xfId="526" xr:uid="{00000000-0005-0000-0000-0000A7020000}"/>
    <cellStyle name="Normal 2 3 2 2" xfId="647" xr:uid="{00000000-0005-0000-0000-0000A8020000}"/>
    <cellStyle name="Normal 2 3 2 2 2" xfId="784" xr:uid="{00000000-0005-0000-0000-0000A9020000}"/>
    <cellStyle name="Normal 2 3 2 3" xfId="737" xr:uid="{00000000-0005-0000-0000-0000AA020000}"/>
    <cellStyle name="Normal 2 4" xfId="527" xr:uid="{00000000-0005-0000-0000-0000AB020000}"/>
    <cellStyle name="Normal 2 4 2" xfId="528" xr:uid="{00000000-0005-0000-0000-0000AC020000}"/>
    <cellStyle name="Normal 2 4 2 2" xfId="648" xr:uid="{00000000-0005-0000-0000-0000AD020000}"/>
    <cellStyle name="Normal 2 4 2 2 2" xfId="785" xr:uid="{00000000-0005-0000-0000-0000AE020000}"/>
    <cellStyle name="Normal 2 4 2 3" xfId="738" xr:uid="{00000000-0005-0000-0000-0000AF020000}"/>
    <cellStyle name="Normal 2 5" xfId="529" xr:uid="{00000000-0005-0000-0000-0000B0020000}"/>
    <cellStyle name="Normal 2 6" xfId="829" xr:uid="{00000000-0005-0000-0000-0000B1020000}"/>
    <cellStyle name="Normal 23" xfId="530" xr:uid="{00000000-0005-0000-0000-0000B2020000}"/>
    <cellStyle name="Normal 3" xfId="531" xr:uid="{00000000-0005-0000-0000-0000B3020000}"/>
    <cellStyle name="Normal 3 2" xfId="532" xr:uid="{00000000-0005-0000-0000-0000B4020000}"/>
    <cellStyle name="Normal 3 2 11" xfId="533" xr:uid="{00000000-0005-0000-0000-0000B5020000}"/>
    <cellStyle name="Normal 3 2 2" xfId="649" xr:uid="{00000000-0005-0000-0000-0000B6020000}"/>
    <cellStyle name="Normal 3 2 2 2" xfId="786" xr:uid="{00000000-0005-0000-0000-0000B7020000}"/>
    <cellStyle name="Normal 3 2 3" xfId="739" xr:uid="{00000000-0005-0000-0000-0000B8020000}"/>
    <cellStyle name="Normal 3 3" xfId="534" xr:uid="{00000000-0005-0000-0000-0000B9020000}"/>
    <cellStyle name="Normal 3 4" xfId="535" xr:uid="{00000000-0005-0000-0000-0000BA020000}"/>
    <cellStyle name="Normal 3 4 2" xfId="650" xr:uid="{00000000-0005-0000-0000-0000BB020000}"/>
    <cellStyle name="Normal 3 4 2 2" xfId="787" xr:uid="{00000000-0005-0000-0000-0000BC020000}"/>
    <cellStyle name="Normal 3 4 3" xfId="740" xr:uid="{00000000-0005-0000-0000-0000BD020000}"/>
    <cellStyle name="Normal 3 8" xfId="536" xr:uid="{00000000-0005-0000-0000-0000BE020000}"/>
    <cellStyle name="Normal 3 8 2" xfId="537" xr:uid="{00000000-0005-0000-0000-0000BF020000}"/>
    <cellStyle name="Normal 3 8 2 2" xfId="538" xr:uid="{00000000-0005-0000-0000-0000C0020000}"/>
    <cellStyle name="Normal 3 8 2 2 2" xfId="653" xr:uid="{00000000-0005-0000-0000-0000C1020000}"/>
    <cellStyle name="Normal 3 8 2 2 2 2" xfId="790" xr:uid="{00000000-0005-0000-0000-0000C2020000}"/>
    <cellStyle name="Normal 3 8 2 2 3" xfId="743" xr:uid="{00000000-0005-0000-0000-0000C3020000}"/>
    <cellStyle name="Normal 3 8 2 3" xfId="652" xr:uid="{00000000-0005-0000-0000-0000C4020000}"/>
    <cellStyle name="Normal 3 8 2 3 2" xfId="789" xr:uid="{00000000-0005-0000-0000-0000C5020000}"/>
    <cellStyle name="Normal 3 8 2 4" xfId="742" xr:uid="{00000000-0005-0000-0000-0000C6020000}"/>
    <cellStyle name="Normal 3 8 3" xfId="539" xr:uid="{00000000-0005-0000-0000-0000C7020000}"/>
    <cellStyle name="Normal 3 8 3 2" xfId="654" xr:uid="{00000000-0005-0000-0000-0000C8020000}"/>
    <cellStyle name="Normal 3 8 3 2 2" xfId="791" xr:uid="{00000000-0005-0000-0000-0000C9020000}"/>
    <cellStyle name="Normal 3 8 3 3" xfId="744" xr:uid="{00000000-0005-0000-0000-0000CA020000}"/>
    <cellStyle name="Normal 3 8 4" xfId="651" xr:uid="{00000000-0005-0000-0000-0000CB020000}"/>
    <cellStyle name="Normal 3 8 4 2" xfId="788" xr:uid="{00000000-0005-0000-0000-0000CC020000}"/>
    <cellStyle name="Normal 3 8 5" xfId="741" xr:uid="{00000000-0005-0000-0000-0000CD020000}"/>
    <cellStyle name="Normal 4" xfId="540" xr:uid="{00000000-0005-0000-0000-0000CE020000}"/>
    <cellStyle name="Normal 4 2" xfId="541" xr:uid="{00000000-0005-0000-0000-0000CF020000}"/>
    <cellStyle name="Normal 4 2 2" xfId="655" xr:uid="{00000000-0005-0000-0000-0000D0020000}"/>
    <cellStyle name="Normal 4 2 2 2" xfId="792" xr:uid="{00000000-0005-0000-0000-0000D1020000}"/>
    <cellStyle name="Normal 4 2 3" xfId="745" xr:uid="{00000000-0005-0000-0000-0000D2020000}"/>
    <cellStyle name="Normal 4 3" xfId="542" xr:uid="{00000000-0005-0000-0000-0000D3020000}"/>
    <cellStyle name="Normal 4 4" xfId="543" xr:uid="{00000000-0005-0000-0000-0000D4020000}"/>
    <cellStyle name="Normal 4 4 2" xfId="656" xr:uid="{00000000-0005-0000-0000-0000D5020000}"/>
    <cellStyle name="Normal 4 4 2 2" xfId="793" xr:uid="{00000000-0005-0000-0000-0000D6020000}"/>
    <cellStyle name="Normal 4 4 3" xfId="746" xr:uid="{00000000-0005-0000-0000-0000D7020000}"/>
    <cellStyle name="Normal 416" xfId="544" xr:uid="{00000000-0005-0000-0000-0000D8020000}"/>
    <cellStyle name="Normal 417" xfId="545" xr:uid="{00000000-0005-0000-0000-0000D9020000}"/>
    <cellStyle name="Normal 428" xfId="546" xr:uid="{00000000-0005-0000-0000-0000DA020000}"/>
    <cellStyle name="Normal 429" xfId="547" xr:uid="{00000000-0005-0000-0000-0000DB020000}"/>
    <cellStyle name="Normal 486" xfId="548" xr:uid="{00000000-0005-0000-0000-0000DC020000}"/>
    <cellStyle name="Normal 487" xfId="549" xr:uid="{00000000-0005-0000-0000-0000DD020000}"/>
    <cellStyle name="Normal 489" xfId="550" xr:uid="{00000000-0005-0000-0000-0000DE020000}"/>
    <cellStyle name="Normal 490" xfId="551" xr:uid="{00000000-0005-0000-0000-0000DF020000}"/>
    <cellStyle name="Normal 5" xfId="552" xr:uid="{00000000-0005-0000-0000-0000E0020000}"/>
    <cellStyle name="Normal 5 2" xfId="553" xr:uid="{00000000-0005-0000-0000-0000E1020000}"/>
    <cellStyle name="Normal 5 3" xfId="554" xr:uid="{00000000-0005-0000-0000-0000E2020000}"/>
    <cellStyle name="Normal 5 3 2" xfId="657" xr:uid="{00000000-0005-0000-0000-0000E3020000}"/>
    <cellStyle name="Normal 5 3 2 2" xfId="794" xr:uid="{00000000-0005-0000-0000-0000E4020000}"/>
    <cellStyle name="Normal 5 3 3" xfId="747" xr:uid="{00000000-0005-0000-0000-0000E5020000}"/>
    <cellStyle name="Normal 506" xfId="555" xr:uid="{00000000-0005-0000-0000-0000E6020000}"/>
    <cellStyle name="Normal 516" xfId="556" xr:uid="{00000000-0005-0000-0000-0000E7020000}"/>
    <cellStyle name="Normal 517" xfId="557" xr:uid="{00000000-0005-0000-0000-0000E8020000}"/>
    <cellStyle name="Normal 53" xfId="558" xr:uid="{00000000-0005-0000-0000-0000E9020000}"/>
    <cellStyle name="Normal 54" xfId="559" xr:uid="{00000000-0005-0000-0000-0000EA020000}"/>
    <cellStyle name="Normal 542" xfId="560" xr:uid="{00000000-0005-0000-0000-0000EB020000}"/>
    <cellStyle name="Normal 543" xfId="561" xr:uid="{00000000-0005-0000-0000-0000EC020000}"/>
    <cellStyle name="Normal 544" xfId="562" xr:uid="{00000000-0005-0000-0000-0000ED020000}"/>
    <cellStyle name="Normal 547" xfId="563" xr:uid="{00000000-0005-0000-0000-0000EE020000}"/>
    <cellStyle name="Normal 548" xfId="564" xr:uid="{00000000-0005-0000-0000-0000EF020000}"/>
    <cellStyle name="Normal 550" xfId="565" xr:uid="{00000000-0005-0000-0000-0000F0020000}"/>
    <cellStyle name="Normal 571" xfId="566" xr:uid="{00000000-0005-0000-0000-0000F1020000}"/>
    <cellStyle name="Normal 572" xfId="567" xr:uid="{00000000-0005-0000-0000-0000F2020000}"/>
    <cellStyle name="Normal 6" xfId="568" xr:uid="{00000000-0005-0000-0000-0000F3020000}"/>
    <cellStyle name="Normal 6 2" xfId="569" xr:uid="{00000000-0005-0000-0000-0000F4020000}"/>
    <cellStyle name="Normal 6 2 2" xfId="659" xr:uid="{00000000-0005-0000-0000-0000F5020000}"/>
    <cellStyle name="Normal 6 2 2 2" xfId="796" xr:uid="{00000000-0005-0000-0000-0000F6020000}"/>
    <cellStyle name="Normal 6 2 3" xfId="749" xr:uid="{00000000-0005-0000-0000-0000F7020000}"/>
    <cellStyle name="Normal 6 3" xfId="570" xr:uid="{00000000-0005-0000-0000-0000F8020000}"/>
    <cellStyle name="Normal 6 4" xfId="658" xr:uid="{00000000-0005-0000-0000-0000F9020000}"/>
    <cellStyle name="Normal 6 4 2" xfId="795" xr:uid="{00000000-0005-0000-0000-0000FA020000}"/>
    <cellStyle name="Normal 6 5" xfId="748" xr:uid="{00000000-0005-0000-0000-0000FB020000}"/>
    <cellStyle name="Normal 7" xfId="571" xr:uid="{00000000-0005-0000-0000-0000FC020000}"/>
    <cellStyle name="Normal 7 2" xfId="572" xr:uid="{00000000-0005-0000-0000-0000FD020000}"/>
    <cellStyle name="Normal 8" xfId="573" xr:uid="{00000000-0005-0000-0000-0000FE020000}"/>
    <cellStyle name="Normal 9" xfId="710" xr:uid="{00000000-0005-0000-0000-0000FF020000}"/>
    <cellStyle name="Normal 9 2" xfId="824" xr:uid="{00000000-0005-0000-0000-000000030000}"/>
    <cellStyle name="Normal_Sheet1" xfId="574" xr:uid="{00000000-0005-0000-0000-000001030000}"/>
    <cellStyle name="Note 2" xfId="575" xr:uid="{00000000-0005-0000-0000-000002030000}"/>
    <cellStyle name="Note 2 2" xfId="660" xr:uid="{00000000-0005-0000-0000-000003030000}"/>
    <cellStyle name="Note 2 2 2" xfId="797" xr:uid="{00000000-0005-0000-0000-000004030000}"/>
    <cellStyle name="Note 2 3" xfId="750" xr:uid="{00000000-0005-0000-0000-000005030000}"/>
    <cellStyle name="Note 3" xfId="711" xr:uid="{00000000-0005-0000-0000-000006030000}"/>
    <cellStyle name="Note 3 2" xfId="825" xr:uid="{00000000-0005-0000-0000-000007030000}"/>
    <cellStyle name="Output 2" xfId="576" xr:uid="{00000000-0005-0000-0000-000008030000}"/>
    <cellStyle name="Output 2 2" xfId="661" xr:uid="{00000000-0005-0000-0000-000009030000}"/>
    <cellStyle name="Percent" xfId="1" xr:uid="{00000000-0005-0000-0000-00000A030000}"/>
    <cellStyle name="Percent 2" xfId="577" xr:uid="{00000000-0005-0000-0000-00000B030000}"/>
    <cellStyle name="Schlecht" xfId="676" builtinId="27" customBuiltin="1"/>
    <cellStyle name="Standard" xfId="0" builtinId="0"/>
    <cellStyle name="Standard 3" xfId="578" xr:uid="{00000000-0005-0000-0000-00000E030000}"/>
    <cellStyle name="Standard 4" xfId="579" xr:uid="{00000000-0005-0000-0000-00000F030000}"/>
    <cellStyle name="Standard 4 2" xfId="580" xr:uid="{00000000-0005-0000-0000-000010030000}"/>
    <cellStyle name="Standard 4 2 2" xfId="581" xr:uid="{00000000-0005-0000-0000-000011030000}"/>
    <cellStyle name="Standard 4 2 2 2" xfId="582" xr:uid="{00000000-0005-0000-0000-000012030000}"/>
    <cellStyle name="Standard 4 2 2 2 2" xfId="665" xr:uid="{00000000-0005-0000-0000-000013030000}"/>
    <cellStyle name="Standard 4 2 2 2 2 2" xfId="801" xr:uid="{00000000-0005-0000-0000-000014030000}"/>
    <cellStyle name="Standard 4 2 2 2 3" xfId="754" xr:uid="{00000000-0005-0000-0000-000015030000}"/>
    <cellStyle name="Standard 4 2 2 3" xfId="664" xr:uid="{00000000-0005-0000-0000-000016030000}"/>
    <cellStyle name="Standard 4 2 2 3 2" xfId="800" xr:uid="{00000000-0005-0000-0000-000017030000}"/>
    <cellStyle name="Standard 4 2 2 4" xfId="753" xr:uid="{00000000-0005-0000-0000-000018030000}"/>
    <cellStyle name="Standard 4 2 3" xfId="583" xr:uid="{00000000-0005-0000-0000-000019030000}"/>
    <cellStyle name="Standard 4 2 3 2" xfId="666" xr:uid="{00000000-0005-0000-0000-00001A030000}"/>
    <cellStyle name="Standard 4 2 3 2 2" xfId="802" xr:uid="{00000000-0005-0000-0000-00001B030000}"/>
    <cellStyle name="Standard 4 2 3 3" xfId="755" xr:uid="{00000000-0005-0000-0000-00001C030000}"/>
    <cellStyle name="Standard 4 2 4" xfId="663" xr:uid="{00000000-0005-0000-0000-00001D030000}"/>
    <cellStyle name="Standard 4 2 4 2" xfId="799" xr:uid="{00000000-0005-0000-0000-00001E030000}"/>
    <cellStyle name="Standard 4 2 5" xfId="752" xr:uid="{00000000-0005-0000-0000-00001F030000}"/>
    <cellStyle name="Standard 4 3" xfId="584" xr:uid="{00000000-0005-0000-0000-000020030000}"/>
    <cellStyle name="Standard 4 3 2" xfId="585" xr:uid="{00000000-0005-0000-0000-000021030000}"/>
    <cellStyle name="Standard 4 3 2 2" xfId="668" xr:uid="{00000000-0005-0000-0000-000022030000}"/>
    <cellStyle name="Standard 4 3 2 2 2" xfId="804" xr:uid="{00000000-0005-0000-0000-000023030000}"/>
    <cellStyle name="Standard 4 3 2 3" xfId="757" xr:uid="{00000000-0005-0000-0000-000024030000}"/>
    <cellStyle name="Standard 4 3 3" xfId="667" xr:uid="{00000000-0005-0000-0000-000025030000}"/>
    <cellStyle name="Standard 4 3 3 2" xfId="803" xr:uid="{00000000-0005-0000-0000-000026030000}"/>
    <cellStyle name="Standard 4 3 4" xfId="756" xr:uid="{00000000-0005-0000-0000-000027030000}"/>
    <cellStyle name="Standard 4 4" xfId="586" xr:uid="{00000000-0005-0000-0000-000028030000}"/>
    <cellStyle name="Standard 4 4 2" xfId="669" xr:uid="{00000000-0005-0000-0000-000029030000}"/>
    <cellStyle name="Standard 4 4 2 2" xfId="805" xr:uid="{00000000-0005-0000-0000-00002A030000}"/>
    <cellStyle name="Standard 4 4 3" xfId="758" xr:uid="{00000000-0005-0000-0000-00002B030000}"/>
    <cellStyle name="Standard 4 5" xfId="662" xr:uid="{00000000-0005-0000-0000-00002C030000}"/>
    <cellStyle name="Standard 4 5 2" xfId="798" xr:uid="{00000000-0005-0000-0000-00002D030000}"/>
    <cellStyle name="Standard 4 6" xfId="751" xr:uid="{00000000-0005-0000-0000-00002E030000}"/>
    <cellStyle name="Standard 6" xfId="587" xr:uid="{00000000-0005-0000-0000-00002F030000}"/>
    <cellStyle name="Title 2" xfId="588" xr:uid="{00000000-0005-0000-0000-000030030000}"/>
    <cellStyle name="Total 2" xfId="589" xr:uid="{00000000-0005-0000-0000-000031030000}"/>
    <cellStyle name="Überschrift" xfId="670" builtinId="15" customBuiltin="1"/>
    <cellStyle name="Überschrift 1" xfId="671" builtinId="16" customBuiltin="1"/>
    <cellStyle name="Überschrift 2" xfId="672" builtinId="17" customBuiltin="1"/>
    <cellStyle name="Überschrift 3" xfId="673" builtinId="18" customBuiltin="1"/>
    <cellStyle name="Überschrift 4" xfId="674" builtinId="19" customBuiltin="1"/>
    <cellStyle name="Verknüpfte Zelle" xfId="681" builtinId="24" customBuiltin="1"/>
    <cellStyle name="Warnender Text" xfId="683" builtinId="11" customBuiltin="1"/>
    <cellStyle name="Warning Text 2" xfId="590" xr:uid="{00000000-0005-0000-0000-000039030000}"/>
    <cellStyle name="Zelle überprüfen" xfId="682" builtinId="23" customBuiltin="1"/>
    <cellStyle name="표준 2" xfId="591" xr:uid="{00000000-0005-0000-0000-00003B030000}"/>
    <cellStyle name="一般 7" xfId="592" xr:uid="{00000000-0005-0000-0000-00003C030000}"/>
    <cellStyle name="標準 2" xfId="593" xr:uid="{00000000-0005-0000-0000-00003D030000}"/>
    <cellStyle name="標準 2 2" xfId="594" xr:uid="{00000000-0005-0000-0000-00003E030000}"/>
    <cellStyle name="標準 2 3" xfId="595" xr:uid="{00000000-0005-0000-0000-00003F030000}"/>
  </cellStyles>
  <dxfs count="340">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frank.schunder@isabellenhuette.com" TargetMode="External"/><Relationship Id="rId1" Type="http://schemas.openxmlformats.org/officeDocument/2006/relationships/hyperlink" Target="mailto:hermann-josef.schmidt@isabellenhuette.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75">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3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9"/>
  <sheetViews>
    <sheetView showGridLines="0" showZeros="0" tabSelected="1" topLeftCell="A107" zoomScale="80" zoomScaleNormal="80" workbookViewId="0">
      <selection activeCell="D27" sqref="D27:E27"/>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7"/>
      <c r="B1" s="438"/>
      <c r="C1" s="438"/>
      <c r="D1" s="438"/>
      <c r="E1" s="438"/>
      <c r="F1" s="438"/>
      <c r="G1" s="438"/>
      <c r="H1" s="438"/>
      <c r="I1" s="438"/>
      <c r="J1" s="438"/>
      <c r="K1" s="439"/>
      <c r="L1" s="102"/>
      <c r="P1" s="2"/>
      <c r="Q1" s="2"/>
      <c r="R1" s="2"/>
      <c r="S1" s="2"/>
      <c r="T1" s="2"/>
      <c r="U1" s="2"/>
      <c r="V1" s="2"/>
      <c r="W1" s="2"/>
      <c r="X1" s="2"/>
      <c r="Y1" s="2"/>
      <c r="Z1" s="2"/>
      <c r="AA1" s="2"/>
      <c r="AB1" s="2"/>
      <c r="AC1" s="2"/>
      <c r="AD1" s="2"/>
      <c r="AE1" s="2"/>
      <c r="AF1" s="2"/>
      <c r="AG1" s="2"/>
      <c r="AH1" s="2"/>
    </row>
    <row r="2" spans="1:34" ht="81.75" customHeight="1">
      <c r="A2" s="27"/>
      <c r="B2" s="283"/>
      <c r="C2" s="28"/>
      <c r="D2" s="440" t="str">
        <f ca="1">OFFSET(L!$C$1,MATCH("Declaration"&amp;ADDRESS(ROW(),COLUMN(),4),L!$A:$A,0)-1,SL,,)</f>
        <v>Extended Mineral Reporting Template (EMRT)</v>
      </c>
      <c r="E2" s="441"/>
      <c r="F2" s="441"/>
      <c r="G2" s="441"/>
      <c r="H2" s="441"/>
      <c r="I2" s="441"/>
      <c r="J2" s="442"/>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1"/>
      <c r="F3" s="422"/>
      <c r="G3" s="422"/>
      <c r="H3" s="422"/>
      <c r="I3" s="422"/>
      <c r="J3" s="190" t="s">
        <v>19342</v>
      </c>
      <c r="K3" s="29"/>
      <c r="L3" s="102"/>
      <c r="P3" s="38">
        <f>MATCH($D$3,LN,0)</f>
        <v>1</v>
      </c>
    </row>
    <row r="4" spans="1:34" ht="15.75">
      <c r="A4" s="27"/>
      <c r="B4" s="446" t="str">
        <f ca="1">OFFSET(L!$C$1,MATCH("Declaration"&amp;ADDRESS(ROW(),COLUMN(),4),L!$A:$A,0)-1,SL,,)</f>
        <v>The purpose of this document is to collect sourcing information on below minerals.</v>
      </c>
      <c r="C4" s="446"/>
      <c r="D4" s="446"/>
      <c r="E4" s="446"/>
      <c r="F4" s="446"/>
      <c r="G4" s="446"/>
      <c r="H4" s="446"/>
      <c r="I4" s="450" t="str">
        <f ca="1">OFFSET(L!$C$1,MATCH("Declaration"&amp;ADDRESS(ROW(),COLUMN(),4),L!$A:$A,0)-1,SL,,)</f>
        <v>Link to Terms &amp; Conditions</v>
      </c>
      <c r="J4" s="450"/>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29"/>
      <c r="L6" s="104" t="s">
        <v>18</v>
      </c>
      <c r="P6" s="2"/>
      <c r="Q6" s="2"/>
      <c r="R6" s="2"/>
      <c r="S6" s="2"/>
      <c r="T6" s="2"/>
      <c r="U6" s="2"/>
      <c r="V6" s="2"/>
      <c r="W6" s="2"/>
      <c r="X6" s="2"/>
      <c r="Y6" s="2"/>
      <c r="Z6" s="2"/>
      <c r="AA6" s="2"/>
      <c r="AB6" s="2"/>
      <c r="AC6" s="2"/>
      <c r="AD6" s="2"/>
      <c r="AE6" s="2"/>
      <c r="AF6" s="2"/>
      <c r="AG6" s="2"/>
      <c r="AH6" s="2"/>
    </row>
    <row r="7" spans="1:34" ht="15.75">
      <c r="A7" s="27"/>
      <c r="B7" s="451" t="str">
        <f ca="1">OFFSET(L!$C$1,MATCH("Declaration"&amp;ADDRESS(ROW(),COLUMN(),4),L!$A:$A,0)-1,SL,,)</f>
        <v>Company Information</v>
      </c>
      <c r="C7" s="451"/>
      <c r="D7" s="451"/>
      <c r="E7" s="451"/>
      <c r="F7" s="451"/>
      <c r="G7" s="451"/>
      <c r="H7" s="451"/>
      <c r="I7" s="451"/>
      <c r="J7" s="451"/>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43" t="s">
        <v>20051</v>
      </c>
      <c r="E8" s="444"/>
      <c r="F8" s="444"/>
      <c r="G8" s="444"/>
      <c r="H8" s="444"/>
      <c r="I8" s="444"/>
      <c r="J8" s="445"/>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27" t="s">
        <v>19</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2" t="str">
        <f ca="1">OFFSET(L!$C$1,MATCH("Declaration"&amp;ADDRESS(ROW(),COLUMN(),4)&amp;LEFT($D$9,1),L!$A:$A,0)-1,SL,,)</f>
        <v>Description of Scope:</v>
      </c>
      <c r="C10" s="112"/>
      <c r="D10" s="447" t="s">
        <v>20052</v>
      </c>
      <c r="E10" s="448"/>
      <c r="F10" s="448"/>
      <c r="G10" s="448"/>
      <c r="H10" s="448"/>
      <c r="I10" s="448"/>
      <c r="J10" s="449"/>
      <c r="K10" s="29"/>
      <c r="L10" s="104"/>
      <c r="Q10" s="2"/>
      <c r="R10" s="2"/>
      <c r="S10" s="2"/>
      <c r="T10" s="2"/>
      <c r="U10" s="2"/>
      <c r="V10" s="2"/>
      <c r="W10" s="2"/>
      <c r="X10" s="2"/>
      <c r="Y10" s="2"/>
      <c r="Z10" s="2"/>
      <c r="AA10" s="2"/>
      <c r="AB10" s="2"/>
      <c r="AC10" s="2"/>
      <c r="AD10" s="2"/>
      <c r="AE10" s="2"/>
      <c r="AF10" s="2"/>
      <c r="AG10" s="2"/>
      <c r="AH10" s="2"/>
    </row>
    <row r="11" spans="1:34" ht="15.75">
      <c r="A11" s="31"/>
      <c r="B11" s="453"/>
      <c r="C11" s="112"/>
      <c r="D11" s="454" t="str">
        <f ca="1">IF(D9=Q9,OFFSET(L!$C$1,MATCH("Declaration"&amp;ADDRESS(ROW(),COLUMN(),4),L!$A:$A,0)-1,SL,,),"")</f>
        <v/>
      </c>
      <c r="E11" s="455"/>
      <c r="F11" s="455"/>
      <c r="G11" s="455"/>
      <c r="H11" s="455"/>
      <c r="I11" s="455"/>
      <c r="J11" s="456"/>
      <c r="K11" s="29"/>
      <c r="L11" s="104"/>
      <c r="Q11" s="2"/>
      <c r="R11" s="2"/>
      <c r="S11" s="2"/>
      <c r="T11" s="2"/>
      <c r="U11" s="2"/>
      <c r="V11" s="2"/>
      <c r="W11" s="2"/>
      <c r="X11" s="2"/>
      <c r="Y11" s="2"/>
      <c r="Z11" s="2"/>
      <c r="AA11" s="368" t="s">
        <v>19145</v>
      </c>
      <c r="AB11" s="2"/>
      <c r="AC11" s="2"/>
      <c r="AD11" s="2"/>
      <c r="AE11" s="2"/>
      <c r="AF11" s="2"/>
      <c r="AG11" s="2"/>
      <c r="AH11" s="2"/>
    </row>
    <row r="12" spans="1:34" ht="15.75">
      <c r="A12" s="31"/>
      <c r="B12" s="457" t="str">
        <f ca="1">OFFSET(L!$C$1,MATCH("Declaration"&amp;ADDRESS(ROW(),COLUMN(),4),L!$A:$A,0)-1,SL,,)</f>
        <v>Select Minerals/Metals in Scope (*):</v>
      </c>
      <c r="C12" s="112"/>
      <c r="D12" s="372" t="s">
        <v>40</v>
      </c>
      <c r="E12" s="459" t="s">
        <v>18641</v>
      </c>
      <c r="F12" s="460"/>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58" t="e">
        <f ca="1">OFFSET(L!$C$1,MATCH("Declaration"&amp;ADDRESS(ROW(),COLUMN(),4),L!$A:$A,0)-1,SL,,)</f>
        <v>#N/A</v>
      </c>
      <c r="C13" s="112"/>
      <c r="D13" s="372" t="s">
        <v>18644</v>
      </c>
      <c r="E13" s="459" t="s">
        <v>41</v>
      </c>
      <c r="F13" s="460"/>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61"/>
      <c r="C14" s="112"/>
      <c r="D14" s="298"/>
      <c r="E14" s="463"/>
      <c r="F14" s="464"/>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62"/>
      <c r="C15" s="112"/>
      <c r="D15" s="298"/>
      <c r="E15" s="463"/>
      <c r="F15" s="464"/>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24" t="s">
        <v>20053</v>
      </c>
      <c r="E16" s="425"/>
      <c r="F16" s="425"/>
      <c r="G16" s="425"/>
      <c r="H16" s="425"/>
      <c r="I16" s="425"/>
      <c r="J16" s="426"/>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24" t="s">
        <v>20054</v>
      </c>
      <c r="E17" s="425"/>
      <c r="F17" s="425"/>
      <c r="G17" s="425"/>
      <c r="H17" s="425"/>
      <c r="I17" s="425"/>
      <c r="J17" s="426"/>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24" t="s">
        <v>20055</v>
      </c>
      <c r="E18" s="425"/>
      <c r="F18" s="425"/>
      <c r="G18" s="425"/>
      <c r="H18" s="425"/>
      <c r="I18" s="425"/>
      <c r="J18" s="426"/>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24" t="s">
        <v>20056</v>
      </c>
      <c r="E19" s="425"/>
      <c r="F19" s="425"/>
      <c r="G19" s="425"/>
      <c r="H19" s="425"/>
      <c r="I19" s="425"/>
      <c r="J19" s="426"/>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2" t="s">
        <v>20057</v>
      </c>
      <c r="E20" s="433"/>
      <c r="F20" s="433"/>
      <c r="G20" s="433"/>
      <c r="H20" s="433"/>
      <c r="I20" s="433"/>
      <c r="J20" s="43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24" t="s">
        <v>20058</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24" t="s">
        <v>20059</v>
      </c>
      <c r="E22" s="425"/>
      <c r="F22" s="425"/>
      <c r="G22" s="425"/>
      <c r="H22" s="425"/>
      <c r="I22" s="425"/>
      <c r="J22" s="426"/>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24" t="s">
        <v>20060</v>
      </c>
      <c r="E23" s="425"/>
      <c r="F23" s="425"/>
      <c r="G23" s="425"/>
      <c r="H23" s="425"/>
      <c r="I23" s="425"/>
      <c r="J23" s="426"/>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32" t="s">
        <v>20061</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24" t="s">
        <v>20062</v>
      </c>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5">
        <v>45826</v>
      </c>
      <c r="E26" s="436"/>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1" t="str">
        <f ca="1">OFFSET(L!$C$1,MATCH("Declaration"&amp;ADDRESS(ROW(),COLUMN(),4),L!$A:$A,0)-1,SL,,)</f>
        <v>Answer the following questions 1 - 7 based on the declaration scope indicated above</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03" t="s">
        <v>25</v>
      </c>
      <c r="E30" s="404"/>
      <c r="F30" s="8"/>
      <c r="G30" s="405" t="s">
        <v>20063</v>
      </c>
      <c r="H30" s="406"/>
      <c r="I30" s="406"/>
      <c r="J30" s="407"/>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Copper(*)</v>
      </c>
      <c r="C31" s="28"/>
      <c r="D31" s="403" t="s">
        <v>25</v>
      </c>
      <c r="E31" s="404"/>
      <c r="F31" s="8"/>
      <c r="G31" s="405"/>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03" t="s">
        <v>22</v>
      </c>
      <c r="E32" s="404"/>
      <c r="F32" s="8"/>
      <c r="G32" s="405"/>
      <c r="H32" s="406"/>
      <c r="I32" s="406"/>
      <c r="J32" s="407"/>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03" t="s">
        <v>22</v>
      </c>
      <c r="E33" s="404"/>
      <c r="F33" s="8"/>
      <c r="G33" s="405"/>
      <c r="H33" s="406"/>
      <c r="I33" s="406"/>
      <c r="J33" s="407"/>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03" t="s">
        <v>22</v>
      </c>
      <c r="E34" s="404"/>
      <c r="F34" s="8"/>
      <c r="G34" s="405"/>
      <c r="H34" s="406"/>
      <c r="I34" s="406"/>
      <c r="J34" s="407"/>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03" t="s">
        <v>25</v>
      </c>
      <c r="E35" s="404"/>
      <c r="F35" s="8"/>
      <c r="G35" s="405"/>
      <c r="H35" s="406"/>
      <c r="I35" s="406"/>
      <c r="J35" s="407"/>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03" t="s">
        <v>25</v>
      </c>
      <c r="E42" s="404"/>
      <c r="F42" s="8"/>
      <c r="G42" s="405" t="s">
        <v>20063</v>
      </c>
      <c r="H42" s="406"/>
      <c r="I42" s="406"/>
      <c r="J42" s="407"/>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Copper(*)</v>
      </c>
      <c r="C43" s="28"/>
      <c r="D43" s="403" t="s">
        <v>25</v>
      </c>
      <c r="E43" s="404"/>
      <c r="F43" s="8"/>
      <c r="G43" s="405"/>
      <c r="H43" s="406"/>
      <c r="I43" s="406"/>
      <c r="J43" s="407"/>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5">
      <c r="A44" s="34"/>
      <c r="B44" s="300" t="str">
        <f t="shared" si="36"/>
        <v>Graphite</v>
      </c>
      <c r="C44" s="28"/>
      <c r="D44" s="403"/>
      <c r="E44" s="404"/>
      <c r="F44" s="8"/>
      <c r="G44" s="405"/>
      <c r="H44" s="406"/>
      <c r="I44" s="406"/>
      <c r="J44" s="407"/>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5">
      <c r="A45" s="34"/>
      <c r="B45" s="300" t="str">
        <f t="shared" si="36"/>
        <v>Lithium</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03"/>
      <c r="E46" s="404"/>
      <c r="F46" s="8"/>
      <c r="G46" s="405"/>
      <c r="H46" s="406"/>
      <c r="I46" s="406"/>
      <c r="J46" s="407"/>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03" t="s">
        <v>25</v>
      </c>
      <c r="E47" s="404"/>
      <c r="F47" s="8"/>
      <c r="G47" s="405"/>
      <c r="H47" s="406"/>
      <c r="I47" s="406"/>
      <c r="J47" s="407"/>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7.25">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23"/>
      <c r="I53" s="423"/>
      <c r="J53" s="423"/>
      <c r="K53" s="29"/>
      <c r="L53" s="99" t="s">
        <v>18</v>
      </c>
      <c r="P53" s="38">
        <f>COUNTIF(D$30:E$39,"No")+COUNTIF(D$30:E$39,"Unknown")+COUNTIF(D$30:E$39,"Not declaring")+COUNTIF(D$42:E$51,"No")+COUNTIF(D$42:E$51,"Unknown")</f>
        <v>3</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03" t="s">
        <v>22</v>
      </c>
      <c r="E54" s="404"/>
      <c r="F54" s="40"/>
      <c r="G54" s="286"/>
      <c r="H54" s="286"/>
      <c r="I54" s="286"/>
      <c r="J54" s="286"/>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03"/>
      <c r="E56" s="404"/>
      <c r="F56" s="40"/>
      <c r="G56" s="405"/>
      <c r="H56" s="406"/>
      <c r="I56" s="406"/>
      <c r="J56" s="407"/>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03" t="s">
        <v>22</v>
      </c>
      <c r="E59" s="404"/>
      <c r="F59" s="40"/>
      <c r="G59" s="405"/>
      <c r="H59" s="406"/>
      <c r="I59" s="406"/>
      <c r="J59" s="407"/>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1.5">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03" t="s">
        <v>26</v>
      </c>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03" t="s">
        <v>22</v>
      </c>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03"/>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03" t="s">
        <v>26</v>
      </c>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03" t="s">
        <v>20064</v>
      </c>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03" t="s">
        <v>27</v>
      </c>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03"/>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03" t="s">
        <v>28</v>
      </c>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03" t="s">
        <v>25</v>
      </c>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03" t="s">
        <v>25</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03"/>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03" t="s">
        <v>25</v>
      </c>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03" t="s">
        <v>25</v>
      </c>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03" t="s">
        <v>25</v>
      </c>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03"/>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03" t="s">
        <v>25</v>
      </c>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22</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3" t="s">
        <v>22</v>
      </c>
      <c r="E117" s="404"/>
      <c r="F117" s="50"/>
      <c r="G117" s="413"/>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03" t="s">
        <v>25</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03" t="s">
        <v>25</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03"/>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03" t="s">
        <v>25</v>
      </c>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22</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32</v>
      </c>
      <c r="E133" s="409"/>
      <c r="F133" s="50"/>
      <c r="G133" s="405"/>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1:J31"/>
    <mergeCell ref="D36:E36"/>
    <mergeCell ref="D16:J16"/>
    <mergeCell ref="D20:J20"/>
    <mergeCell ref="G30:J30"/>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39" priority="311" stopIfTrue="1">
      <formula>IF($B$30="",TRUE)</formula>
    </cfRule>
  </conditionalFormatting>
  <conditionalFormatting sqref="B31">
    <cfRule type="expression" dxfId="338" priority="309">
      <formula>IF($B$31="",TRUE)</formula>
    </cfRule>
  </conditionalFormatting>
  <conditionalFormatting sqref="B32">
    <cfRule type="expression" dxfId="337" priority="308">
      <formula>IF($B$32="",TRUE)</formula>
    </cfRule>
  </conditionalFormatting>
  <conditionalFormatting sqref="B33">
    <cfRule type="expression" dxfId="336" priority="307">
      <formula>IF($B$33="",TRUE)</formula>
    </cfRule>
  </conditionalFormatting>
  <conditionalFormatting sqref="B34">
    <cfRule type="expression" dxfId="335" priority="306">
      <formula>IF($B$34="",TRUE)</formula>
    </cfRule>
  </conditionalFormatting>
  <conditionalFormatting sqref="B35">
    <cfRule type="expression" dxfId="334" priority="305">
      <formula>IF($B$35="",TRUE)</formula>
    </cfRule>
  </conditionalFormatting>
  <conditionalFormatting sqref="B36">
    <cfRule type="expression" dxfId="333" priority="304">
      <formula>IF($B$36="",TRUE)</formula>
    </cfRule>
  </conditionalFormatting>
  <conditionalFormatting sqref="B37">
    <cfRule type="expression" dxfId="332" priority="303">
      <formula>IF($B$37="",TRUE)</formula>
    </cfRule>
  </conditionalFormatting>
  <conditionalFormatting sqref="B38">
    <cfRule type="expression" dxfId="331" priority="302">
      <formula>IF($B$38="",TRUE)</formula>
    </cfRule>
  </conditionalFormatting>
  <conditionalFormatting sqref="B39">
    <cfRule type="expression" dxfId="330" priority="301">
      <formula>IF($B$39="",TRUE)</formula>
    </cfRule>
  </conditionalFormatting>
  <conditionalFormatting sqref="B42">
    <cfRule type="expression" dxfId="329" priority="283" stopIfTrue="1">
      <formula>IF($B$42="",TRUE)</formula>
    </cfRule>
  </conditionalFormatting>
  <conditionalFormatting sqref="B43">
    <cfRule type="expression" dxfId="328" priority="282" stopIfTrue="1">
      <formula>IF($B$43="",TRUE)</formula>
    </cfRule>
  </conditionalFormatting>
  <conditionalFormatting sqref="B44">
    <cfRule type="expression" dxfId="327" priority="281" stopIfTrue="1">
      <formula>IF($B$44="",TRUE)</formula>
    </cfRule>
  </conditionalFormatting>
  <conditionalFormatting sqref="B45">
    <cfRule type="expression" dxfId="326" priority="280" stopIfTrue="1">
      <formula>IF($B$45="",TRUE)</formula>
    </cfRule>
  </conditionalFormatting>
  <conditionalFormatting sqref="B46">
    <cfRule type="expression" dxfId="325" priority="279" stopIfTrue="1">
      <formula>IF($B$46="",TRUE)</formula>
    </cfRule>
  </conditionalFormatting>
  <conditionalFormatting sqref="B47">
    <cfRule type="expression" dxfId="324" priority="278" stopIfTrue="1">
      <formula>IF($B$47="",TRUE)</formula>
    </cfRule>
  </conditionalFormatting>
  <conditionalFormatting sqref="B48">
    <cfRule type="expression" dxfId="323" priority="277" stopIfTrue="1">
      <formula>IF($B$48="",TRUE)</formula>
    </cfRule>
  </conditionalFormatting>
  <conditionalFormatting sqref="B49">
    <cfRule type="expression" dxfId="322" priority="276" stopIfTrue="1">
      <formula>IF($B$49="",TRUE)</formula>
    </cfRule>
  </conditionalFormatting>
  <conditionalFormatting sqref="B50">
    <cfRule type="expression" dxfId="321" priority="275" stopIfTrue="1">
      <formula>IF($B$50="",TRUE)</formula>
    </cfRule>
  </conditionalFormatting>
  <conditionalFormatting sqref="B51">
    <cfRule type="expression" dxfId="320" priority="274" stopIfTrue="1">
      <formula>IF($B$51="",TRUE)</formula>
    </cfRule>
  </conditionalFormatting>
  <conditionalFormatting sqref="B54">
    <cfRule type="expression" dxfId="319" priority="266" stopIfTrue="1">
      <formula>IF($B$54="",TRUE)</formula>
    </cfRule>
  </conditionalFormatting>
  <conditionalFormatting sqref="B55">
    <cfRule type="expression" dxfId="318" priority="248" stopIfTrue="1">
      <formula>IF($B$55="",TRUE)</formula>
    </cfRule>
  </conditionalFormatting>
  <conditionalFormatting sqref="B56">
    <cfRule type="expression" dxfId="317" priority="265" stopIfTrue="1">
      <formula>IF($B$56="",TRUE)</formula>
    </cfRule>
  </conditionalFormatting>
  <conditionalFormatting sqref="B57">
    <cfRule type="expression" dxfId="316" priority="264" stopIfTrue="1">
      <formula>IF($B$57="",TRUE)</formula>
    </cfRule>
  </conditionalFormatting>
  <conditionalFormatting sqref="B58">
    <cfRule type="expression" dxfId="315" priority="263" stopIfTrue="1">
      <formula>IF($B$58="",TRUE)</formula>
    </cfRule>
  </conditionalFormatting>
  <conditionalFormatting sqref="B59">
    <cfRule type="expression" dxfId="314" priority="262" stopIfTrue="1">
      <formula>IF($B$59="",TRUE)</formula>
    </cfRule>
  </conditionalFormatting>
  <conditionalFormatting sqref="B60">
    <cfRule type="expression" dxfId="313" priority="261" stopIfTrue="1">
      <formula>IF($B$60="",TRUE)</formula>
    </cfRule>
  </conditionalFormatting>
  <conditionalFormatting sqref="B61">
    <cfRule type="expression" dxfId="312" priority="260" stopIfTrue="1">
      <formula>IF($B$61="",TRUE)</formula>
    </cfRule>
  </conditionalFormatting>
  <conditionalFormatting sqref="B62">
    <cfRule type="expression" dxfId="311" priority="259" stopIfTrue="1">
      <formula>IF($B$62="",TRUE)</formula>
    </cfRule>
  </conditionalFormatting>
  <conditionalFormatting sqref="B63">
    <cfRule type="expression" dxfId="310" priority="258" stopIfTrue="1">
      <formula>IF($B$63="",TRUE)</formula>
    </cfRule>
  </conditionalFormatting>
  <conditionalFormatting sqref="B66">
    <cfRule type="expression" dxfId="309" priority="257" stopIfTrue="1">
      <formula>IF($B$54="",TRUE)</formula>
    </cfRule>
  </conditionalFormatting>
  <conditionalFormatting sqref="B67">
    <cfRule type="expression" dxfId="308" priority="247" stopIfTrue="1">
      <formula>IF($B$55="",TRUE)</formula>
    </cfRule>
  </conditionalFormatting>
  <conditionalFormatting sqref="B68">
    <cfRule type="expression" dxfId="307" priority="256" stopIfTrue="1">
      <formula>IF($B$56="",TRUE)</formula>
    </cfRule>
  </conditionalFormatting>
  <conditionalFormatting sqref="B69">
    <cfRule type="expression" dxfId="306" priority="255" stopIfTrue="1">
      <formula>IF($B$57="",TRUE)</formula>
    </cfRule>
  </conditionalFormatting>
  <conditionalFormatting sqref="B70">
    <cfRule type="expression" dxfId="305" priority="254" stopIfTrue="1">
      <formula>IF($B$58="",TRUE)</formula>
    </cfRule>
  </conditionalFormatting>
  <conditionalFormatting sqref="B71">
    <cfRule type="expression" dxfId="304" priority="253" stopIfTrue="1">
      <formula>IF($B$59="",TRUE)</formula>
    </cfRule>
  </conditionalFormatting>
  <conditionalFormatting sqref="B72">
    <cfRule type="expression" dxfId="303" priority="252" stopIfTrue="1">
      <formula>IF($B$60="",TRUE)</formula>
    </cfRule>
  </conditionalFormatting>
  <conditionalFormatting sqref="B73">
    <cfRule type="expression" dxfId="302" priority="251" stopIfTrue="1">
      <formula>IF($B$61="",TRUE)</formula>
    </cfRule>
  </conditionalFormatting>
  <conditionalFormatting sqref="B74">
    <cfRule type="expression" dxfId="301" priority="250" stopIfTrue="1">
      <formula>IF($B$62="",TRUE)</formula>
    </cfRule>
  </conditionalFormatting>
  <conditionalFormatting sqref="B75">
    <cfRule type="expression" dxfId="300" priority="249" stopIfTrue="1">
      <formula>IF($B$63="",TRUE)</formula>
    </cfRule>
  </conditionalFormatting>
  <conditionalFormatting sqref="B78">
    <cfRule type="expression" dxfId="299" priority="246" stopIfTrue="1">
      <formula>IF($B$54="",TRUE)</formula>
    </cfRule>
  </conditionalFormatting>
  <conditionalFormatting sqref="B79">
    <cfRule type="expression" dxfId="298" priority="237" stopIfTrue="1">
      <formula>IF($B$55="",TRUE)</formula>
    </cfRule>
  </conditionalFormatting>
  <conditionalFormatting sqref="B80">
    <cfRule type="expression" dxfId="297" priority="245" stopIfTrue="1">
      <formula>IF($B$56="",TRUE)</formula>
    </cfRule>
  </conditionalFormatting>
  <conditionalFormatting sqref="B81">
    <cfRule type="expression" dxfId="296" priority="244" stopIfTrue="1">
      <formula>IF($B$57="",TRUE)</formula>
    </cfRule>
  </conditionalFormatting>
  <conditionalFormatting sqref="B82">
    <cfRule type="expression" dxfId="295" priority="243" stopIfTrue="1">
      <formula>IF($B$58="",TRUE)</formula>
    </cfRule>
  </conditionalFormatting>
  <conditionalFormatting sqref="B83">
    <cfRule type="expression" dxfId="294" priority="242" stopIfTrue="1">
      <formula>IF($B$59="",TRUE)</formula>
    </cfRule>
  </conditionalFormatting>
  <conditionalFormatting sqref="B84">
    <cfRule type="expression" dxfId="293" priority="241" stopIfTrue="1">
      <formula>IF($B$60="",TRUE)</formula>
    </cfRule>
  </conditionalFormatting>
  <conditionalFormatting sqref="B85">
    <cfRule type="expression" dxfId="292" priority="240" stopIfTrue="1">
      <formula>IF($B$61="",TRUE)</formula>
    </cfRule>
  </conditionalFormatting>
  <conditionalFormatting sqref="B86">
    <cfRule type="expression" dxfId="291" priority="239" stopIfTrue="1">
      <formula>IF($B$62="",TRUE)</formula>
    </cfRule>
  </conditionalFormatting>
  <conditionalFormatting sqref="B87">
    <cfRule type="expression" dxfId="290" priority="238" stopIfTrue="1">
      <formula>IF($B$63="",TRUE)</formula>
    </cfRule>
  </conditionalFormatting>
  <conditionalFormatting sqref="B90">
    <cfRule type="expression" dxfId="289" priority="236" stopIfTrue="1">
      <formula>IF($B$54="",TRUE)</formula>
    </cfRule>
  </conditionalFormatting>
  <conditionalFormatting sqref="B91">
    <cfRule type="expression" dxfId="288" priority="227" stopIfTrue="1">
      <formula>IF($B$55="",TRUE)</formula>
    </cfRule>
  </conditionalFormatting>
  <conditionalFormatting sqref="B92">
    <cfRule type="expression" dxfId="287" priority="235" stopIfTrue="1">
      <formula>IF($B$56="",TRUE)</formula>
    </cfRule>
  </conditionalFormatting>
  <conditionalFormatting sqref="B93">
    <cfRule type="expression" dxfId="286" priority="234" stopIfTrue="1">
      <formula>IF($B$57="",TRUE)</formula>
    </cfRule>
  </conditionalFormatting>
  <conditionalFormatting sqref="B94">
    <cfRule type="expression" dxfId="285" priority="233" stopIfTrue="1">
      <formula>IF($B$58="",TRUE)</formula>
    </cfRule>
  </conditionalFormatting>
  <conditionalFormatting sqref="B95">
    <cfRule type="expression" dxfId="284" priority="232" stopIfTrue="1">
      <formula>IF($B$59="",TRUE)</formula>
    </cfRule>
  </conditionalFormatting>
  <conditionalFormatting sqref="B96">
    <cfRule type="expression" dxfId="283" priority="231" stopIfTrue="1">
      <formula>IF($B$60="",TRUE)</formula>
    </cfRule>
  </conditionalFormatting>
  <conditionalFormatting sqref="B97">
    <cfRule type="expression" dxfId="282" priority="230" stopIfTrue="1">
      <formula>IF($B$61="",TRUE)</formula>
    </cfRule>
  </conditionalFormatting>
  <conditionalFormatting sqref="B98">
    <cfRule type="expression" dxfId="281" priority="229" stopIfTrue="1">
      <formula>IF($B$62="",TRUE)</formula>
    </cfRule>
  </conditionalFormatting>
  <conditionalFormatting sqref="B99">
    <cfRule type="expression" dxfId="280" priority="228" stopIfTrue="1">
      <formula>IF($B$63="",TRUE)</formula>
    </cfRule>
  </conditionalFormatting>
  <conditionalFormatting sqref="B102">
    <cfRule type="expression" dxfId="279" priority="226" stopIfTrue="1">
      <formula>IF($B$54="",TRUE)</formula>
    </cfRule>
  </conditionalFormatting>
  <conditionalFormatting sqref="B103">
    <cfRule type="expression" dxfId="278" priority="217" stopIfTrue="1">
      <formula>IF($B$55="",TRUE)</formula>
    </cfRule>
  </conditionalFormatting>
  <conditionalFormatting sqref="B104">
    <cfRule type="expression" dxfId="277" priority="225" stopIfTrue="1">
      <formula>IF($B$56="",TRUE)</formula>
    </cfRule>
  </conditionalFormatting>
  <conditionalFormatting sqref="B105">
    <cfRule type="expression" dxfId="276" priority="224" stopIfTrue="1">
      <formula>IF($B$57="",TRUE)</formula>
    </cfRule>
  </conditionalFormatting>
  <conditionalFormatting sqref="B106">
    <cfRule type="expression" dxfId="275" priority="223" stopIfTrue="1">
      <formula>IF($B$58="",TRUE)</formula>
    </cfRule>
  </conditionalFormatting>
  <conditionalFormatting sqref="B107">
    <cfRule type="expression" dxfId="274" priority="222" stopIfTrue="1">
      <formula>IF($B$59="",TRUE)</formula>
    </cfRule>
  </conditionalFormatting>
  <conditionalFormatting sqref="B108">
    <cfRule type="expression" dxfId="273" priority="221" stopIfTrue="1">
      <formula>IF($B$60="",TRUE)</formula>
    </cfRule>
  </conditionalFormatting>
  <conditionalFormatting sqref="B109">
    <cfRule type="expression" dxfId="272" priority="220" stopIfTrue="1">
      <formula>IF($B$61="",TRUE)</formula>
    </cfRule>
  </conditionalFormatting>
  <conditionalFormatting sqref="B110">
    <cfRule type="expression" dxfId="271" priority="219" stopIfTrue="1">
      <formula>IF($B$62="",TRUE)</formula>
    </cfRule>
  </conditionalFormatting>
  <conditionalFormatting sqref="B111">
    <cfRule type="expression" dxfId="270" priority="218" stopIfTrue="1">
      <formula>IF($B$63="",TRUE)</formula>
    </cfRule>
  </conditionalFormatting>
  <conditionalFormatting sqref="B120">
    <cfRule type="expression" dxfId="269" priority="195" stopIfTrue="1">
      <formula>IF($B$54="",TRUE)</formula>
    </cfRule>
  </conditionalFormatting>
  <conditionalFormatting sqref="B121">
    <cfRule type="expression" dxfId="268" priority="186" stopIfTrue="1">
      <formula>IF($B$55="",TRUE)</formula>
    </cfRule>
  </conditionalFormatting>
  <conditionalFormatting sqref="B122">
    <cfRule type="expression" dxfId="267" priority="194" stopIfTrue="1">
      <formula>IF($B$56="",TRUE)</formula>
    </cfRule>
  </conditionalFormatting>
  <conditionalFormatting sqref="B123">
    <cfRule type="expression" dxfId="266" priority="193" stopIfTrue="1">
      <formula>IF($B$57="",TRUE)</formula>
    </cfRule>
  </conditionalFormatting>
  <conditionalFormatting sqref="B124">
    <cfRule type="expression" dxfId="265" priority="192" stopIfTrue="1">
      <formula>IF($B$58="",TRUE)</formula>
    </cfRule>
  </conditionalFormatting>
  <conditionalFormatting sqref="B125">
    <cfRule type="expression" dxfId="264" priority="191" stopIfTrue="1">
      <formula>IF($B$59="",TRUE)</formula>
    </cfRule>
  </conditionalFormatting>
  <conditionalFormatting sqref="B126">
    <cfRule type="expression" dxfId="263" priority="190" stopIfTrue="1">
      <formula>IF($B$60="",TRUE)</formula>
    </cfRule>
  </conditionalFormatting>
  <conditionalFormatting sqref="B127">
    <cfRule type="expression" dxfId="262" priority="189" stopIfTrue="1">
      <formula>IF($B$61="",TRUE)</formula>
    </cfRule>
  </conditionalFormatting>
  <conditionalFormatting sqref="B128">
    <cfRule type="expression" dxfId="261" priority="188" stopIfTrue="1">
      <formula>IF($B$62="",TRUE)</formula>
    </cfRule>
  </conditionalFormatting>
  <conditionalFormatting sqref="B129">
    <cfRule type="expression" dxfId="260" priority="187" stopIfTrue="1">
      <formula>IF($B$63="",TRUE)</formula>
    </cfRule>
  </conditionalFormatting>
  <conditionalFormatting sqref="D12">
    <cfRule type="expression" dxfId="259" priority="310">
      <formula>IF($D$12="",TRUE)</formula>
    </cfRule>
  </conditionalFormatting>
  <conditionalFormatting sqref="D20">
    <cfRule type="expression" dxfId="258" priority="3" stopIfTrue="1">
      <formula>IF($D$16="",TRUE)</formula>
    </cfRule>
  </conditionalFormatting>
  <conditionalFormatting sqref="D24">
    <cfRule type="expression" dxfId="257" priority="1" stopIfTrue="1">
      <formula>IF($D$20="",TRUE)</formula>
    </cfRule>
  </conditionalFormatting>
  <conditionalFormatting sqref="D26:E26">
    <cfRule type="expression" dxfId="256" priority="327" stopIfTrue="1">
      <formula>IF($D$26="",TRUE)</formula>
    </cfRule>
  </conditionalFormatting>
  <conditionalFormatting sqref="D30:E30">
    <cfRule type="expression" dxfId="255" priority="321" stopIfTrue="1">
      <formula>IF($D$30="",TRUE)</formula>
    </cfRule>
    <cfRule type="expression" dxfId="254" priority="300" stopIfTrue="1">
      <formula>IF($B$30="",TRUE)</formula>
    </cfRule>
  </conditionalFormatting>
  <conditionalFormatting sqref="D31:E31">
    <cfRule type="expression" dxfId="253" priority="322" stopIfTrue="1">
      <formula>IF($D$31="",TRUE)</formula>
    </cfRule>
    <cfRule type="expression" dxfId="252" priority="299" stopIfTrue="1">
      <formula>IF($B$31="",TRUE)</formula>
    </cfRule>
  </conditionalFormatting>
  <conditionalFormatting sqref="D32:E32">
    <cfRule type="expression" dxfId="251" priority="312" stopIfTrue="1">
      <formula>IF($D$32="",TRUE)</formula>
    </cfRule>
    <cfRule type="expression" dxfId="250" priority="298" stopIfTrue="1">
      <formula>IF($B$32="",TRUE)</formula>
    </cfRule>
  </conditionalFormatting>
  <conditionalFormatting sqref="D33:E33">
    <cfRule type="expression" dxfId="249" priority="297" stopIfTrue="1">
      <formula>IF($D$33="",TRUE)</formula>
    </cfRule>
    <cfRule type="expression" dxfId="248" priority="296" stopIfTrue="1">
      <formula>IF($B$33="",TRUE)</formula>
    </cfRule>
  </conditionalFormatting>
  <conditionalFormatting sqref="D34:E34">
    <cfRule type="expression" dxfId="247" priority="295" stopIfTrue="1">
      <formula>IF($D$34="",TRUE)</formula>
    </cfRule>
    <cfRule type="expression" dxfId="246" priority="294" stopIfTrue="1">
      <formula>IF($B$34="",TRUE)</formula>
    </cfRule>
  </conditionalFormatting>
  <conditionalFormatting sqref="D35:E35">
    <cfRule type="expression" dxfId="245" priority="292" stopIfTrue="1">
      <formula>IF($B$35="",TRUE)</formula>
    </cfRule>
    <cfRule type="expression" dxfId="244" priority="293" stopIfTrue="1">
      <formula>IF($D$35="",TRUE)</formula>
    </cfRule>
  </conditionalFormatting>
  <conditionalFormatting sqref="D36:E36">
    <cfRule type="expression" dxfId="243" priority="290" stopIfTrue="1">
      <formula>IF($B$36="",TRUE)</formula>
    </cfRule>
    <cfRule type="expression" dxfId="242" priority="291" stopIfTrue="1">
      <formula>IF($D$36="",TRUE)</formula>
    </cfRule>
  </conditionalFormatting>
  <conditionalFormatting sqref="D37:E37">
    <cfRule type="expression" dxfId="241" priority="289" stopIfTrue="1">
      <formula>IF($D$37="",TRUE)</formula>
    </cfRule>
    <cfRule type="expression" dxfId="240" priority="288" stopIfTrue="1">
      <formula>IF($B$37="",TRUE)</formula>
    </cfRule>
  </conditionalFormatting>
  <conditionalFormatting sqref="D38:E38">
    <cfRule type="expression" dxfId="239" priority="286" stopIfTrue="1">
      <formula>IF($B$38="",TRUE)</formula>
    </cfRule>
    <cfRule type="expression" dxfId="238" priority="287" stopIfTrue="1">
      <formula>IF($D$38="",TRUE)</formula>
    </cfRule>
  </conditionalFormatting>
  <conditionalFormatting sqref="D39:E39">
    <cfRule type="expression" dxfId="237" priority="284" stopIfTrue="1">
      <formula>IF($B$39="",TRUE)</formula>
    </cfRule>
    <cfRule type="expression" dxfId="236" priority="285" stopIfTrue="1">
      <formula>IF($D$39="",TRUE)</formula>
    </cfRule>
  </conditionalFormatting>
  <conditionalFormatting sqref="D42:E42">
    <cfRule type="expression" dxfId="235" priority="316" stopIfTrue="1">
      <formula>IF($P$30="",TRUE)</formula>
    </cfRule>
    <cfRule type="expression" dxfId="234" priority="315" stopIfTrue="1">
      <formula>IF(AND(OR($D$30="Yes",$D$30=""),$D$42=""),1,0)</formula>
    </cfRule>
    <cfRule type="expression" dxfId="233" priority="273" stopIfTrue="1">
      <formula>IF($B$42="",TRUE)</formula>
    </cfRule>
  </conditionalFormatting>
  <conditionalFormatting sqref="D43:E43">
    <cfRule type="expression" dxfId="232" priority="270" stopIfTrue="1">
      <formula>IF($B$43="",TRUE)</formula>
    </cfRule>
    <cfRule type="expression" dxfId="231" priority="272" stopIfTrue="1">
      <formula>IF($P$31="",TRUE)</formula>
    </cfRule>
    <cfRule type="expression" dxfId="230" priority="271" stopIfTrue="1">
      <formula>IF(AND(OR($D$31="Yes",$D$31=""),$D$43=""),1,0)</formula>
    </cfRule>
  </conditionalFormatting>
  <conditionalFormatting sqref="D44:E44">
    <cfRule type="expression" dxfId="229" priority="267" stopIfTrue="1">
      <formula>IF($B$44="",TRUE)</formula>
    </cfRule>
    <cfRule type="expression" dxfId="228" priority="268" stopIfTrue="1">
      <formula>IF(AND(OR($D$32="Yes",$D$32=""),$D$44=""),1,0)</formula>
    </cfRule>
    <cfRule type="expression" dxfId="227" priority="269" stopIfTrue="1">
      <formula>IF($P$32="",TRUE)</formula>
    </cfRule>
  </conditionalFormatting>
  <conditionalFormatting sqref="D45:E45">
    <cfRule type="expression" dxfId="226" priority="214" stopIfTrue="1">
      <formula>IF($B$45="",TRUE)</formula>
    </cfRule>
    <cfRule type="expression" dxfId="225" priority="216" stopIfTrue="1">
      <formula>IF($P$33="",TRUE)</formula>
    </cfRule>
    <cfRule type="expression" dxfId="224" priority="215" stopIfTrue="1">
      <formula>IF(AND(OR($D$33="Yes",$D$33=""),$D$45=""),1,0)</formula>
    </cfRule>
  </conditionalFormatting>
  <conditionalFormatting sqref="D46:E46">
    <cfRule type="expression" dxfId="223" priority="213" stopIfTrue="1">
      <formula>IF($P$34="",TRUE)</formula>
    </cfRule>
    <cfRule type="expression" dxfId="222" priority="212" stopIfTrue="1">
      <formula>IF(AND(OR($D$34="Yes",$D$34=""),$D$46=""),1,0)</formula>
    </cfRule>
    <cfRule type="expression" dxfId="221" priority="211" stopIfTrue="1">
      <formula>IF($B$46="",TRUE)</formula>
    </cfRule>
  </conditionalFormatting>
  <conditionalFormatting sqref="D47:E47">
    <cfRule type="expression" dxfId="220" priority="210" stopIfTrue="1">
      <formula>IF($P$35="",TRUE)</formula>
    </cfRule>
    <cfRule type="expression" dxfId="219" priority="209" stopIfTrue="1">
      <formula>IF(AND(OR($D$35="Yes",$D$35=""),$D$47=""),1,0)</formula>
    </cfRule>
    <cfRule type="expression" dxfId="218" priority="208" stopIfTrue="1">
      <formula>IF($B$47="",TRUE)</formula>
    </cfRule>
  </conditionalFormatting>
  <conditionalFormatting sqref="D48:E48">
    <cfRule type="expression" dxfId="217" priority="205" stopIfTrue="1">
      <formula>IF($B$48="",TRUE)</formula>
    </cfRule>
    <cfRule type="expression" dxfId="216" priority="207" stopIfTrue="1">
      <formula>IF($P$36="",TRUE)</formula>
    </cfRule>
    <cfRule type="expression" dxfId="215" priority="206" stopIfTrue="1">
      <formula>IF(AND(OR($D$36="Yes",$D$36=""),$D$48=""),1,0)</formula>
    </cfRule>
  </conditionalFormatting>
  <conditionalFormatting sqref="D49:E49">
    <cfRule type="expression" dxfId="214" priority="204" stopIfTrue="1">
      <formula>IF($P$37="",TRUE)</formula>
    </cfRule>
    <cfRule type="expression" dxfId="213" priority="203" stopIfTrue="1">
      <formula>IF(AND(OR($D$37="Yes",$D$37=""),$D$49=""),1,0)</formula>
    </cfRule>
    <cfRule type="expression" dxfId="212" priority="202" stopIfTrue="1">
      <formula>IF($B$49="",TRUE)</formula>
    </cfRule>
  </conditionalFormatting>
  <conditionalFormatting sqref="D50:E50">
    <cfRule type="expression" dxfId="211" priority="199" stopIfTrue="1">
      <formula>IF($B$50="",TRUE)</formula>
    </cfRule>
    <cfRule type="expression" dxfId="210" priority="200" stopIfTrue="1">
      <formula>IF(AND(OR($D$38="Yes",$D$38=""),$D$50=""),1,0)</formula>
    </cfRule>
    <cfRule type="expression" dxfId="209" priority="201" stopIfTrue="1">
      <formula>IF($P$38="",TRUE)</formula>
    </cfRule>
  </conditionalFormatting>
  <conditionalFormatting sqref="D51:E51">
    <cfRule type="expression" dxfId="208" priority="198" stopIfTrue="1">
      <formula>IF($P$39="",TRUE)</formula>
    </cfRule>
    <cfRule type="expression" dxfId="207" priority="197" stopIfTrue="1">
      <formula>IF(AND(OR($D$39="Yes",$D$39=""),$D$51=""),1,0)</formula>
    </cfRule>
    <cfRule type="expression" dxfId="206" priority="196" stopIfTrue="1">
      <formula>IF($B$51="",TRUE)</formula>
    </cfRule>
  </conditionalFormatting>
  <conditionalFormatting sqref="D54:E54">
    <cfRule type="expression" dxfId="205" priority="128" stopIfTrue="1">
      <formula>IF(AND(OR($D$42="Yes",$D$42=""),$D$54=""),1,0)</formula>
    </cfRule>
    <cfRule type="expression" dxfId="204" priority="126" stopIfTrue="1">
      <formula>IF($B$54="",TRUE)</formula>
    </cfRule>
    <cfRule type="expression" dxfId="203" priority="127" stopIfTrue="1">
      <formula>IF($P$54="",TRUE)</formula>
    </cfRule>
  </conditionalFormatting>
  <conditionalFormatting sqref="D55:E55">
    <cfRule type="expression" dxfId="202" priority="185" stopIfTrue="1">
      <formula>IF(AND(OR($D$43="Yes",$D$43=""),$D$55=""),1,0)</formula>
    </cfRule>
    <cfRule type="expression" dxfId="201" priority="183" stopIfTrue="1">
      <formula>IF($B$55="",TRUE)</formula>
    </cfRule>
    <cfRule type="expression" dxfId="200" priority="184" stopIfTrue="1">
      <formula>IF($P$55="",TRUE)</formula>
    </cfRule>
  </conditionalFormatting>
  <conditionalFormatting sqref="D56:E56">
    <cfRule type="expression" dxfId="199" priority="129" stopIfTrue="1">
      <formula>IF($B$56="",TRUE)</formula>
    </cfRule>
    <cfRule type="expression" dxfId="198" priority="182" stopIfTrue="1">
      <formula>IF(AND(OR($D$44="Yes",$D$44=""),$D$56=""),1,0)</formula>
    </cfRule>
    <cfRule type="expression" dxfId="197" priority="181" stopIfTrue="1">
      <formula>IF($P$56="",TRUE)</formula>
    </cfRule>
  </conditionalFormatting>
  <conditionalFormatting sqref="D57:E57">
    <cfRule type="expression" dxfId="196" priority="180" stopIfTrue="1">
      <formula>IF(AND(OR($D$45="Yes",$D$45=""),$D$57=""),1,0)</formula>
    </cfRule>
    <cfRule type="expression" dxfId="195" priority="179" stopIfTrue="1">
      <formula>IF($P$57="",TRUE)</formula>
    </cfRule>
    <cfRule type="expression" dxfId="194" priority="178" stopIfTrue="1">
      <formula>IF($B$57="",TRUE)</formula>
    </cfRule>
  </conditionalFormatting>
  <conditionalFormatting sqref="D58:E58">
    <cfRule type="expression" dxfId="193" priority="177" stopIfTrue="1">
      <formula>IF(AND(OR($D$46="Yes",$D$46=""),$D$58=""),1,0)</formula>
    </cfRule>
    <cfRule type="expression" dxfId="192" priority="176" stopIfTrue="1">
      <formula>IF($P$58="",TRUE)</formula>
    </cfRule>
    <cfRule type="expression" dxfId="191" priority="175" stopIfTrue="1">
      <formula>IF($B$58="",TRUE)</formula>
    </cfRule>
  </conditionalFormatting>
  <conditionalFormatting sqref="D59:E59">
    <cfRule type="expression" dxfId="190" priority="174" stopIfTrue="1">
      <formula>IF(AND(OR($D$47="Yes",$D$47=""),$D$59=""),1,0)</formula>
    </cfRule>
    <cfRule type="expression" dxfId="189" priority="173" stopIfTrue="1">
      <formula>IF($P$59="",TRUE)</formula>
    </cfRule>
    <cfRule type="expression" dxfId="188" priority="172" stopIfTrue="1">
      <formula>IF($B$59="",TRUE)</formula>
    </cfRule>
  </conditionalFormatting>
  <conditionalFormatting sqref="D60:E60">
    <cfRule type="expression" dxfId="187" priority="169" stopIfTrue="1">
      <formula>IF($B$60="",TRUE)</formula>
    </cfRule>
    <cfRule type="expression" dxfId="186" priority="171" stopIfTrue="1">
      <formula>IF(AND(OR($D$48="Yes",$D$48=""),$D$60=""),1,0)</formula>
    </cfRule>
    <cfRule type="expression" dxfId="185" priority="170" stopIfTrue="1">
      <formula>IF($P$60="",TRUE)</formula>
    </cfRule>
  </conditionalFormatting>
  <conditionalFormatting sqref="D61:E61">
    <cfRule type="expression" dxfId="184" priority="168" stopIfTrue="1">
      <formula>IF(AND(OR($D$49="Yes",$D$49=""),$D$61=""),1,0)</formula>
    </cfRule>
    <cfRule type="expression" dxfId="183" priority="166" stopIfTrue="1">
      <formula>IF($B$61="",TRUE)</formula>
    </cfRule>
    <cfRule type="expression" dxfId="182" priority="167" stopIfTrue="1">
      <formula>IF($P$61="",TRUE)</formula>
    </cfRule>
  </conditionalFormatting>
  <conditionalFormatting sqref="D62:E62">
    <cfRule type="expression" dxfId="181" priority="163" stopIfTrue="1">
      <formula>IF($B$62="",TRUE)</formula>
    </cfRule>
    <cfRule type="expression" dxfId="180" priority="164" stopIfTrue="1">
      <formula>IF($P$62="",TRUE)</formula>
    </cfRule>
    <cfRule type="expression" dxfId="179" priority="165" stopIfTrue="1">
      <formula>IF(AND(OR($D$50="Yes",$D$50=""),$D$62=""),1,0)</formula>
    </cfRule>
  </conditionalFormatting>
  <conditionalFormatting sqref="D63:E63">
    <cfRule type="expression" dxfId="178" priority="162" stopIfTrue="1">
      <formula>IF(AND(OR($D$51="Yes",$D$51=""),$D$63=""),1,0)</formula>
    </cfRule>
    <cfRule type="expression" dxfId="177" priority="161" stopIfTrue="1">
      <formula>IF($P$63="",TRUE)</formula>
    </cfRule>
    <cfRule type="expression" dxfId="176" priority="160" stopIfTrue="1">
      <formula>IF($B$63="",TRUE)</formula>
    </cfRule>
  </conditionalFormatting>
  <conditionalFormatting sqref="D66:E66">
    <cfRule type="expression" dxfId="175" priority="96" stopIfTrue="1">
      <formula>IF($B$54="",TRUE)</formula>
    </cfRule>
    <cfRule type="expression" dxfId="174" priority="97" stopIfTrue="1">
      <formula>IF($P$54="",TRUE)</formula>
    </cfRule>
    <cfRule type="expression" dxfId="173" priority="98" stopIfTrue="1">
      <formula>IF(AND(OR($D$42="Yes",$D$42=""),$D$66=""),1,0)</formula>
    </cfRule>
  </conditionalFormatting>
  <conditionalFormatting sqref="D67:E67">
    <cfRule type="expression" dxfId="172" priority="125" stopIfTrue="1">
      <formula>IF(AND(OR($D$43="Yes",$D$43=""),$D$67=""),1,0)</formula>
    </cfRule>
    <cfRule type="expression" dxfId="171" priority="123" stopIfTrue="1">
      <formula>IF($B$55="",TRUE)</formula>
    </cfRule>
    <cfRule type="expression" dxfId="170" priority="124" stopIfTrue="1">
      <formula>IF($P$55="",TRUE)</formula>
    </cfRule>
  </conditionalFormatting>
  <conditionalFormatting sqref="D68:E68">
    <cfRule type="expression" dxfId="169" priority="99" stopIfTrue="1">
      <formula>IF($B$56="",TRUE)</formula>
    </cfRule>
    <cfRule type="expression" dxfId="168" priority="121" stopIfTrue="1">
      <formula>IF($P$56="",TRUE)</formula>
    </cfRule>
    <cfRule type="expression" dxfId="167" priority="122" stopIfTrue="1">
      <formula>IF(AND(OR($D$44="Yes",$D$44=""),$D$68=""),1,0)</formula>
    </cfRule>
  </conditionalFormatting>
  <conditionalFormatting sqref="D69:E69">
    <cfRule type="expression" dxfId="166" priority="120" stopIfTrue="1">
      <formula>IF(AND(OR($D$45="Yes",$D$45=""),$D$69=""),1,0)</formula>
    </cfRule>
    <cfRule type="expression" dxfId="165" priority="118" stopIfTrue="1">
      <formula>IF($B$57="",TRUE)</formula>
    </cfRule>
    <cfRule type="expression" dxfId="164" priority="119" stopIfTrue="1">
      <formula>IF($P$57="",TRUE)</formula>
    </cfRule>
  </conditionalFormatting>
  <conditionalFormatting sqref="D70:E70">
    <cfRule type="expression" dxfId="163" priority="115" stopIfTrue="1">
      <formula>IF($B$58="",TRUE)</formula>
    </cfRule>
    <cfRule type="expression" dxfId="162" priority="116" stopIfTrue="1">
      <formula>IF($P$58="",TRUE)</formula>
    </cfRule>
    <cfRule type="expression" dxfId="161" priority="117" stopIfTrue="1">
      <formula>IF(AND(OR($D$46="Yes",$D$46=""),$D$70=""),1,0)</formula>
    </cfRule>
  </conditionalFormatting>
  <conditionalFormatting sqref="D71:E71">
    <cfRule type="expression" dxfId="160" priority="112" stopIfTrue="1">
      <formula>IF($B$59="",TRUE)</formula>
    </cfRule>
    <cfRule type="expression" dxfId="159" priority="113" stopIfTrue="1">
      <formula>IF($P$59="",TRUE)</formula>
    </cfRule>
    <cfRule type="expression" dxfId="158" priority="114" stopIfTrue="1">
      <formula>IF(AND(OR($D$47="Yes",$D$47=""),$D$71=""),1,0)</formula>
    </cfRule>
  </conditionalFormatting>
  <conditionalFormatting sqref="D72:E72">
    <cfRule type="expression" dxfId="157" priority="109" stopIfTrue="1">
      <formula>IF($B$60="",TRUE)</formula>
    </cfRule>
    <cfRule type="expression" dxfId="156" priority="110" stopIfTrue="1">
      <formula>IF($P$60="",TRUE)</formula>
    </cfRule>
    <cfRule type="expression" dxfId="155" priority="111" stopIfTrue="1">
      <formula>IF(AND(OR($D$48="Yes",$D$48=""),$D$72=""),1,0)</formula>
    </cfRule>
  </conditionalFormatting>
  <conditionalFormatting sqref="D73:E73">
    <cfRule type="expression" dxfId="154" priority="106" stopIfTrue="1">
      <formula>IF($B$61="",TRUE)</formula>
    </cfRule>
    <cfRule type="expression" dxfId="153" priority="107" stopIfTrue="1">
      <formula>IF($P$61="",TRUE)</formula>
    </cfRule>
    <cfRule type="expression" dxfId="152" priority="108" stopIfTrue="1">
      <formula>IF(AND(OR($D$49="Yes",$D$49=""),$D$73=""),1,0)</formula>
    </cfRule>
  </conditionalFormatting>
  <conditionalFormatting sqref="D74:E74">
    <cfRule type="expression" dxfId="151" priority="104" stopIfTrue="1">
      <formula>IF($P$62="",TRUE)</formula>
    </cfRule>
    <cfRule type="expression" dxfId="150" priority="105" stopIfTrue="1">
      <formula>IF(AND(OR($D$50="Yes",$D$50=""),$D$74=""),1,0)</formula>
    </cfRule>
    <cfRule type="expression" dxfId="149" priority="103" stopIfTrue="1">
      <formula>IF($B$62="",TRUE)</formula>
    </cfRule>
  </conditionalFormatting>
  <conditionalFormatting sqref="D75:E75">
    <cfRule type="expression" dxfId="148" priority="102" stopIfTrue="1">
      <formula>IF(AND(OR($D$51="Yes",$D$51=""),$D$75=""),1,0)</formula>
    </cfRule>
    <cfRule type="expression" dxfId="147" priority="101" stopIfTrue="1">
      <formula>IF($P$63="",TRUE)</formula>
    </cfRule>
    <cfRule type="expression" dxfId="146" priority="100" stopIfTrue="1">
      <formula>IF($B$63="",TRUE)</formula>
    </cfRule>
  </conditionalFormatting>
  <conditionalFormatting sqref="D78:E78">
    <cfRule type="expression" dxfId="145" priority="68" stopIfTrue="1">
      <formula>IF(AND(OR($D$42="Yes",$D$42=""),$D$78=""),1,0)</formula>
    </cfRule>
    <cfRule type="expression" dxfId="144" priority="67" stopIfTrue="1">
      <formula>IF($P$54="",TRUE)</formula>
    </cfRule>
    <cfRule type="expression" dxfId="143" priority="66" stopIfTrue="1">
      <formula>IF($B$54="",TRUE)</formula>
    </cfRule>
  </conditionalFormatting>
  <conditionalFormatting sqref="D79:E79">
    <cfRule type="expression" dxfId="142" priority="95" stopIfTrue="1">
      <formula>IF(AND(OR($D$43="Yes",$D$43=""),$D$79=""),1,0)</formula>
    </cfRule>
    <cfRule type="expression" dxfId="141" priority="94" stopIfTrue="1">
      <formula>IF($P$55="",TRUE)</formula>
    </cfRule>
    <cfRule type="expression" dxfId="140" priority="93" stopIfTrue="1">
      <formula>IF($B$55="",TRUE)</formula>
    </cfRule>
  </conditionalFormatting>
  <conditionalFormatting sqref="D80:E80">
    <cfRule type="expression" dxfId="139" priority="69" stopIfTrue="1">
      <formula>IF($B$56="",TRUE)</formula>
    </cfRule>
    <cfRule type="expression" dxfId="138" priority="92" stopIfTrue="1">
      <formula>IF(AND(OR($D$44="Yes",$D$44=""),$D$80=""),1,0)</formula>
    </cfRule>
    <cfRule type="expression" dxfId="137" priority="91" stopIfTrue="1">
      <formula>IF($P$56="",TRUE)</formula>
    </cfRule>
  </conditionalFormatting>
  <conditionalFormatting sqref="D81:E81">
    <cfRule type="expression" dxfId="136" priority="88" stopIfTrue="1">
      <formula>IF($B$57="",TRUE)</formula>
    </cfRule>
    <cfRule type="expression" dxfId="135" priority="90" stopIfTrue="1">
      <formula>IF(AND(OR($D$45="Yes",$D$45=""),$D$81=""),1,0)</formula>
    </cfRule>
    <cfRule type="expression" dxfId="134" priority="89" stopIfTrue="1">
      <formula>IF($P$57="",TRUE)</formula>
    </cfRule>
  </conditionalFormatting>
  <conditionalFormatting sqref="D82:E82">
    <cfRule type="expression" dxfId="133" priority="85" stopIfTrue="1">
      <formula>IF($B$58="",TRUE)</formula>
    </cfRule>
    <cfRule type="expression" dxfId="132" priority="86" stopIfTrue="1">
      <formula>IF($P$58="",TRUE)</formula>
    </cfRule>
    <cfRule type="expression" dxfId="131" priority="87" stopIfTrue="1">
      <formula>IF(AND(OR($D$46="Yes",$D$46=""),$D$82=""),1,0)</formula>
    </cfRule>
  </conditionalFormatting>
  <conditionalFormatting sqref="D83:E83">
    <cfRule type="expression" dxfId="130" priority="84" stopIfTrue="1">
      <formula>IF(AND(OR($D$47="Yes",$D$47=""),$D$83=""),1,0)</formula>
    </cfRule>
    <cfRule type="expression" dxfId="129" priority="83" stopIfTrue="1">
      <formula>IF($P$59="",TRUE)</formula>
    </cfRule>
    <cfRule type="expression" dxfId="128" priority="82" stopIfTrue="1">
      <formula>IF($B$59="",TRUE)</formula>
    </cfRule>
  </conditionalFormatting>
  <conditionalFormatting sqref="D84:E84">
    <cfRule type="expression" dxfId="127" priority="79" stopIfTrue="1">
      <formula>IF($B$60="",TRUE)</formula>
    </cfRule>
    <cfRule type="expression" dxfId="126" priority="81" stopIfTrue="1">
      <formula>IF(AND(OR($D$48="Yes",$D$48=""),$D$84=""),1,0)</formula>
    </cfRule>
    <cfRule type="expression" dxfId="125" priority="80" stopIfTrue="1">
      <formula>IF($P$60="",TRUE)</formula>
    </cfRule>
  </conditionalFormatting>
  <conditionalFormatting sqref="D85:E85">
    <cfRule type="expression" dxfId="124" priority="76" stopIfTrue="1">
      <formula>IF($B$61="",TRUE)</formula>
    </cfRule>
    <cfRule type="expression" dxfId="123" priority="77" stopIfTrue="1">
      <formula>IF($P$61="",TRUE)</formula>
    </cfRule>
    <cfRule type="expression" dxfId="122" priority="78" stopIfTrue="1">
      <formula>IF(AND(OR($D$49="Yes",$D$49=""),$D$85=""),1,0)</formula>
    </cfRule>
  </conditionalFormatting>
  <conditionalFormatting sqref="D86:E86">
    <cfRule type="expression" dxfId="121" priority="74" stopIfTrue="1">
      <formula>IF($P$62="",TRUE)</formula>
    </cfRule>
    <cfRule type="expression" dxfId="120" priority="75" stopIfTrue="1">
      <formula>IF(AND(OR($D$50="Yes",$D$50=""),$D$86=""),1,0)</formula>
    </cfRule>
    <cfRule type="expression" dxfId="119" priority="73" stopIfTrue="1">
      <formula>IF($B$62="",TRUE)</formula>
    </cfRule>
  </conditionalFormatting>
  <conditionalFormatting sqref="D87:E87">
    <cfRule type="expression" dxfId="118" priority="70" stopIfTrue="1">
      <formula>IF($B$63="",TRUE)</formula>
    </cfRule>
    <cfRule type="expression" dxfId="117" priority="71" stopIfTrue="1">
      <formula>IF($P$63="",TRUE)</formula>
    </cfRule>
    <cfRule type="expression" dxfId="116" priority="72" stopIfTrue="1">
      <formula>IF(AND(OR($D$51="Yes",$D$51=""),$D$87=""),1,0)</formula>
    </cfRule>
  </conditionalFormatting>
  <conditionalFormatting sqref="D90:E90">
    <cfRule type="expression" dxfId="115" priority="38" stopIfTrue="1">
      <formula>IF(AND(OR($D$42="Yes",$D$42=""),$D$90=""),1,0)</formula>
    </cfRule>
    <cfRule type="expression" dxfId="114" priority="37" stopIfTrue="1">
      <formula>IF($P$54="",TRUE)</formula>
    </cfRule>
    <cfRule type="expression" dxfId="113" priority="36" stopIfTrue="1">
      <formula>IF($B$54="",TRUE)</formula>
    </cfRule>
  </conditionalFormatting>
  <conditionalFormatting sqref="D91:E91">
    <cfRule type="expression" dxfId="112" priority="65" stopIfTrue="1">
      <formula>IF(AND(OR($D$43="Yes",$D$43=""),$D$91=""),1,0)</formula>
    </cfRule>
    <cfRule type="expression" dxfId="111" priority="64" stopIfTrue="1">
      <formula>IF($P$55="",TRUE)</formula>
    </cfRule>
    <cfRule type="expression" dxfId="110" priority="63" stopIfTrue="1">
      <formula>IF($B$55="",TRUE)</formula>
    </cfRule>
  </conditionalFormatting>
  <conditionalFormatting sqref="D92:E92">
    <cfRule type="expression" dxfId="109" priority="61" stopIfTrue="1">
      <formula>IF($P$56="",TRUE)</formula>
    </cfRule>
    <cfRule type="expression" dxfId="108" priority="39" stopIfTrue="1">
      <formula>IF($B$56="",TRUE)</formula>
    </cfRule>
    <cfRule type="expression" dxfId="107" priority="62" stopIfTrue="1">
      <formula>IF(AND(OR($D$44="Yes",$D$44=""),$D$92=""),1,0)</formula>
    </cfRule>
  </conditionalFormatting>
  <conditionalFormatting sqref="D93:E93">
    <cfRule type="expression" dxfId="106" priority="60" stopIfTrue="1">
      <formula>IF(AND(OR($D$45="Yes",$D$45=""),$D$93=""),1,0)</formula>
    </cfRule>
    <cfRule type="expression" dxfId="105" priority="59" stopIfTrue="1">
      <formula>IF($P$57="",TRUE)</formula>
    </cfRule>
    <cfRule type="expression" dxfId="104" priority="58" stopIfTrue="1">
      <formula>IF($B$57="",TRUE)</formula>
    </cfRule>
  </conditionalFormatting>
  <conditionalFormatting sqref="D94:E94">
    <cfRule type="expression" dxfId="103" priority="56" stopIfTrue="1">
      <formula>IF($P$58="",TRUE)</formula>
    </cfRule>
    <cfRule type="expression" dxfId="102" priority="55" stopIfTrue="1">
      <formula>IF($B$58="",TRUE)</formula>
    </cfRule>
    <cfRule type="expression" dxfId="101" priority="57" stopIfTrue="1">
      <formula>IF(AND(OR($D$46="Yes",$D$46=""),$D$94=""),1,0)</formula>
    </cfRule>
  </conditionalFormatting>
  <conditionalFormatting sqref="D95:E95">
    <cfRule type="expression" dxfId="100" priority="54" stopIfTrue="1">
      <formula>IF(AND(OR($D$47="Yes",$D$47=""),$D$95=""),1,0)</formula>
    </cfRule>
    <cfRule type="expression" dxfId="99" priority="53" stopIfTrue="1">
      <formula>IF($P$59="",TRUE)</formula>
    </cfRule>
    <cfRule type="expression" dxfId="98" priority="52" stopIfTrue="1">
      <formula>IF($B$59="",TRUE)</formula>
    </cfRule>
  </conditionalFormatting>
  <conditionalFormatting sqref="D96:E96">
    <cfRule type="expression" dxfId="97" priority="51" stopIfTrue="1">
      <formula>IF(AND(OR($D$48="Yes",$D$48=""),$D$96=""),1,0)</formula>
    </cfRule>
    <cfRule type="expression" dxfId="96" priority="50" stopIfTrue="1">
      <formula>IF($P$60="",TRUE)</formula>
    </cfRule>
    <cfRule type="expression" dxfId="95" priority="49" stopIfTrue="1">
      <formula>IF($B$60="",TRUE)</formula>
    </cfRule>
  </conditionalFormatting>
  <conditionalFormatting sqref="D97:E97">
    <cfRule type="expression" dxfId="94" priority="48" stopIfTrue="1">
      <formula>IF(AND(OR($D$49="Yes",$D$49=""),$D$97=""),1,0)</formula>
    </cfRule>
    <cfRule type="expression" dxfId="93" priority="47" stopIfTrue="1">
      <formula>IF($P$61="",TRUE)</formula>
    </cfRule>
    <cfRule type="expression" dxfId="92" priority="46" stopIfTrue="1">
      <formula>IF($B$61="",TRUE)</formula>
    </cfRule>
  </conditionalFormatting>
  <conditionalFormatting sqref="D98:E98">
    <cfRule type="expression" dxfId="91" priority="43" stopIfTrue="1">
      <formula>IF($B$62="",TRUE)</formula>
    </cfRule>
    <cfRule type="expression" dxfId="90" priority="45" stopIfTrue="1">
      <formula>IF(AND(OR($D$50="Yes",$D$50=""),$D$98=""),1,0)</formula>
    </cfRule>
    <cfRule type="expression" dxfId="89" priority="44" stopIfTrue="1">
      <formula>IF($P$62="",TRUE)</formula>
    </cfRule>
  </conditionalFormatting>
  <conditionalFormatting sqref="D99:E99">
    <cfRule type="expression" dxfId="88" priority="41" stopIfTrue="1">
      <formula>IF($P$63="",TRUE)</formula>
    </cfRule>
    <cfRule type="expression" dxfId="87" priority="40" stopIfTrue="1">
      <formula>IF($B$63="",TRUE)</formula>
    </cfRule>
    <cfRule type="expression" dxfId="86" priority="42" stopIfTrue="1">
      <formula>IF(AND(OR($D$51="Yes",$D$51=""),$D$99=""),1,0)</formula>
    </cfRule>
  </conditionalFormatting>
  <conditionalFormatting sqref="D102:E102">
    <cfRule type="expression" dxfId="85" priority="6" stopIfTrue="1">
      <formula>IF($B$54="",TRUE)</formula>
    </cfRule>
    <cfRule type="expression" dxfId="84" priority="7" stopIfTrue="1">
      <formula>IF($P$54="",TRUE)</formula>
    </cfRule>
    <cfRule type="expression" dxfId="83" priority="8" stopIfTrue="1">
      <formula>IF(AND(OR($D$42="Yes",$D$42=""),$D$102=""),1,0)</formula>
    </cfRule>
  </conditionalFormatting>
  <conditionalFormatting sqref="D103:E103">
    <cfRule type="expression" dxfId="82" priority="35" stopIfTrue="1">
      <formula>IF(AND(OR($D$43="Yes",$D$43=""),$D$103=""),1,0)</formula>
    </cfRule>
    <cfRule type="expression" dxfId="81" priority="34" stopIfTrue="1">
      <formula>IF($P$55="",TRUE)</formula>
    </cfRule>
    <cfRule type="expression" dxfId="80" priority="33" stopIfTrue="1">
      <formula>IF($B$55="",TRUE)</formula>
    </cfRule>
  </conditionalFormatting>
  <conditionalFormatting sqref="D104:E104">
    <cfRule type="expression" dxfId="79" priority="32" stopIfTrue="1">
      <formula>IF(AND(OR($D$44="Yes",$D$44=""),$D$104=""),1,0)</formula>
    </cfRule>
    <cfRule type="expression" dxfId="78" priority="31" stopIfTrue="1">
      <formula>IF($P$56="",TRUE)</formula>
    </cfRule>
    <cfRule type="expression" dxfId="77" priority="9" stopIfTrue="1">
      <formula>IF($B$56="",TRUE)</formula>
    </cfRule>
  </conditionalFormatting>
  <conditionalFormatting sqref="D105:E105">
    <cfRule type="expression" dxfId="76" priority="29" stopIfTrue="1">
      <formula>IF($P$57="",TRUE)</formula>
    </cfRule>
    <cfRule type="expression" dxfId="75" priority="28" stopIfTrue="1">
      <formula>IF($B$57="",TRUE)</formula>
    </cfRule>
    <cfRule type="expression" dxfId="74" priority="30" stopIfTrue="1">
      <formula>IF(AND(OR($D$45="Yes",$D$45=""),$D$105=""),1,0)</formula>
    </cfRule>
  </conditionalFormatting>
  <conditionalFormatting sqref="D106:E106">
    <cfRule type="expression" dxfId="73" priority="27" stopIfTrue="1">
      <formula>IF(AND(OR($D$46="Yes",$D$46=""),$D$106=""),1,0)</formula>
    </cfRule>
    <cfRule type="expression" dxfId="72" priority="26" stopIfTrue="1">
      <formula>IF($P$58="",TRUE)</formula>
    </cfRule>
    <cfRule type="expression" dxfId="71" priority="25" stopIfTrue="1">
      <formula>IF($B$58="",TRUE)</formula>
    </cfRule>
  </conditionalFormatting>
  <conditionalFormatting sqref="D107:E107">
    <cfRule type="expression" dxfId="70" priority="24" stopIfTrue="1">
      <formula>IF(AND(OR($D$47="Yes",$D$47=""),$D$107=""),1,0)</formula>
    </cfRule>
    <cfRule type="expression" dxfId="69" priority="23" stopIfTrue="1">
      <formula>IF($P$59="",TRUE)</formula>
    </cfRule>
    <cfRule type="expression" dxfId="68" priority="22" stopIfTrue="1">
      <formula>IF($B$59="",TRUE)</formula>
    </cfRule>
  </conditionalFormatting>
  <conditionalFormatting sqref="D108:E108">
    <cfRule type="expression" dxfId="67" priority="21" stopIfTrue="1">
      <formula>IF(AND(OR($D$48="Yes",$D$48=""),$D$108=""),1,0)</formula>
    </cfRule>
    <cfRule type="expression" dxfId="66" priority="20" stopIfTrue="1">
      <formula>IF($P$60="",TRUE)</formula>
    </cfRule>
    <cfRule type="expression" dxfId="65" priority="19" stopIfTrue="1">
      <formula>IF($B$60="",TRUE)</formula>
    </cfRule>
  </conditionalFormatting>
  <conditionalFormatting sqref="D109:E109">
    <cfRule type="expression" dxfId="64" priority="18" stopIfTrue="1">
      <formula>IF(AND(OR($D$49="Yes",$D$49=""),$D$109=""),1,0)</formula>
    </cfRule>
    <cfRule type="expression" dxfId="63" priority="17" stopIfTrue="1">
      <formula>IF($P$61="",TRUE)</formula>
    </cfRule>
    <cfRule type="expression" dxfId="62" priority="16" stopIfTrue="1">
      <formula>IF($B$61="",TRUE)</formula>
    </cfRule>
  </conditionalFormatting>
  <conditionalFormatting sqref="D110:E110">
    <cfRule type="expression" dxfId="61" priority="15" stopIfTrue="1">
      <formula>IF(AND(OR($D$50="Yes",$D$50=""),$D$110=""),1,0)</formula>
    </cfRule>
    <cfRule type="expression" dxfId="60" priority="14" stopIfTrue="1">
      <formula>IF($P$62="",TRUE)</formula>
    </cfRule>
    <cfRule type="expression" dxfId="59" priority="13" stopIfTrue="1">
      <formula>IF($B$62="",TRUE)</formula>
    </cfRule>
  </conditionalFormatting>
  <conditionalFormatting sqref="D111:E111">
    <cfRule type="expression" dxfId="58" priority="12" stopIfTrue="1">
      <formula>IF(AND(OR($D$51="Yes",$D$51=""),$D$111=""),1,0)</formula>
    </cfRule>
    <cfRule type="expression" dxfId="57" priority="11" stopIfTrue="1">
      <formula>IF($P$63="",TRUE)</formula>
    </cfRule>
    <cfRule type="expression" dxfId="56" priority="10" stopIfTrue="1">
      <formula>IF($B$63="",TRUE)</formula>
    </cfRule>
  </conditionalFormatting>
  <conditionalFormatting sqref="D115:E115 D117:E117 D131:E131 D133:E133 D135:E135 D137:E137">
    <cfRule type="expression" dxfId="55" priority="313" stopIfTrue="1">
      <formula>AND(OR($D$30="No",$D$30="Unknown",$D$30="Not applicable for this declaration"),OR($D$31="No",$D$31="Unknown",$D$31="Not applicable for this declaration"))</formula>
    </cfRule>
    <cfRule type="expression" dxfId="54" priority="314" stopIfTrue="1">
      <formula>IF(D115="",TRUE)</formula>
    </cfRule>
  </conditionalFormatting>
  <conditionalFormatting sqref="D120:E120">
    <cfRule type="expression" dxfId="53" priority="159" stopIfTrue="1">
      <formula>IF(AND(OR($D$42="Yes",$D$42=""),$D$120=""),1,0)</formula>
    </cfRule>
    <cfRule type="expression" dxfId="52" priority="158" stopIfTrue="1">
      <formula>IF($P$54="",TRUE)</formula>
    </cfRule>
    <cfRule type="expression" dxfId="51" priority="157" stopIfTrue="1">
      <formula>IF($B$54="",TRUE)</formula>
    </cfRule>
  </conditionalFormatting>
  <conditionalFormatting sqref="D121:E121">
    <cfRule type="expression" dxfId="50" priority="154" stopIfTrue="1">
      <formula>IF($B$55="",TRUE)</formula>
    </cfRule>
    <cfRule type="expression" dxfId="49" priority="155" stopIfTrue="1">
      <formula>IF($P$55="",TRUE)</formula>
    </cfRule>
    <cfRule type="expression" dxfId="48" priority="156" stopIfTrue="1">
      <formula>IF(AND(OR($D$43="Yes",$D$43=""),$D$121=""),1,0)</formula>
    </cfRule>
  </conditionalFormatting>
  <conditionalFormatting sqref="D122:E122">
    <cfRule type="expression" dxfId="47" priority="151" stopIfTrue="1">
      <formula>IF($B$56="",TRUE)</formula>
    </cfRule>
    <cfRule type="expression" dxfId="46" priority="152" stopIfTrue="1">
      <formula>IF($P$56="",TRUE)</formula>
    </cfRule>
    <cfRule type="expression" dxfId="45" priority="153" stopIfTrue="1">
      <formula>IF(AND(OR($D$44="Yes",$D$44=""),$D$122=""),1,0)</formula>
    </cfRule>
  </conditionalFormatting>
  <conditionalFormatting sqref="D123:E123">
    <cfRule type="expression" dxfId="44" priority="148" stopIfTrue="1">
      <formula>IF($B$57="",TRUE)</formula>
    </cfRule>
    <cfRule type="expression" dxfId="43" priority="149" stopIfTrue="1">
      <formula>IF($P$57="",TRUE)</formula>
    </cfRule>
    <cfRule type="expression" dxfId="42" priority="150" stopIfTrue="1">
      <formula>IF(AND(OR($D$45="Yes",$D$45=""),$D$123=""),1,0)</formula>
    </cfRule>
  </conditionalFormatting>
  <conditionalFormatting sqref="D124:E124">
    <cfRule type="expression" dxfId="41" priority="145" stopIfTrue="1">
      <formula>IF($B$58="",TRUE)</formula>
    </cfRule>
    <cfRule type="expression" dxfId="40" priority="146" stopIfTrue="1">
      <formula>IF($P$58="",TRUE)</formula>
    </cfRule>
    <cfRule type="expression" dxfId="39" priority="147" stopIfTrue="1">
      <formula>IF(AND(OR($D$46="Yes",$D$46=""),$D$124=""),1,0)</formula>
    </cfRule>
  </conditionalFormatting>
  <conditionalFormatting sqref="D125:E125">
    <cfRule type="expression" dxfId="38" priority="142" stopIfTrue="1">
      <formula>IF($B$59="",TRUE)</formula>
    </cfRule>
    <cfRule type="expression" dxfId="37" priority="143" stopIfTrue="1">
      <formula>IF($P$59="",TRUE)</formula>
    </cfRule>
    <cfRule type="expression" dxfId="36" priority="144" stopIfTrue="1">
      <formula>IF(AND(OR($D$47="Yes",$D$47=""),$D$125=""),1,0)</formula>
    </cfRule>
  </conditionalFormatting>
  <conditionalFormatting sqref="D126:E126">
    <cfRule type="expression" dxfId="35" priority="139" stopIfTrue="1">
      <formula>IF($B$60="",TRUE)</formula>
    </cfRule>
    <cfRule type="expression" dxfId="34" priority="140" stopIfTrue="1">
      <formula>IF($P$60="",TRUE)</formula>
    </cfRule>
    <cfRule type="expression" dxfId="33" priority="141" stopIfTrue="1">
      <formula>IF(AND(OR($D$48="Yes",$D$48=""),$D$126=""),1,0)</formula>
    </cfRule>
  </conditionalFormatting>
  <conditionalFormatting sqref="D127:E127">
    <cfRule type="expression" dxfId="32" priority="137" stopIfTrue="1">
      <formula>IF($P$61="",TRUE)</formula>
    </cfRule>
    <cfRule type="expression" dxfId="31" priority="136" stopIfTrue="1">
      <formula>IF($B$61="",TRUE)</formula>
    </cfRule>
    <cfRule type="expression" dxfId="30" priority="138" stopIfTrue="1">
      <formula>IF(AND(OR($D$49="Yes",$D$49=""),$D$127=""),1,0)</formula>
    </cfRule>
  </conditionalFormatting>
  <conditionalFormatting sqref="D128:E128">
    <cfRule type="expression" dxfId="29" priority="133" stopIfTrue="1">
      <formula>IF($B$62="",TRUE)</formula>
    </cfRule>
    <cfRule type="expression" dxfId="28" priority="135" stopIfTrue="1">
      <formula>IF(AND(OR($D$50="Yes",$D$50=""),$D$128=""),1,0)</formula>
    </cfRule>
    <cfRule type="expression" dxfId="27" priority="134" stopIfTrue="1">
      <formula>IF($P$62="",TRUE)</formula>
    </cfRule>
  </conditionalFormatting>
  <conditionalFormatting sqref="D129:E129">
    <cfRule type="expression" dxfId="26" priority="132" stopIfTrue="1">
      <formula>IF(AND(OR($D$51="Yes",$D$51=""),$D$129=""),1,0)</formula>
    </cfRule>
    <cfRule type="expression" dxfId="25" priority="130" stopIfTrue="1">
      <formula>IF($B$63="",TRUE)</formula>
    </cfRule>
    <cfRule type="expression" dxfId="24" priority="131" stopIfTrue="1">
      <formula>IF($P$63="",TRUE)</formula>
    </cfRule>
  </conditionalFormatting>
  <conditionalFormatting sqref="D9:G9">
    <cfRule type="expression" dxfId="23" priority="466" stopIfTrue="1">
      <formula>IF($D$9="",TRUE)</formula>
    </cfRule>
  </conditionalFormatting>
  <conditionalFormatting sqref="D8:J8">
    <cfRule type="expression" dxfId="22" priority="465" stopIfTrue="1">
      <formula>IF($D$8="",TRUE)</formula>
    </cfRule>
  </conditionalFormatting>
  <conditionalFormatting sqref="D10:J10">
    <cfRule type="expression" dxfId="21" priority="370" stopIfTrue="1">
      <formula>IF($D$9=$Q$9,TRUE)</formula>
    </cfRule>
    <cfRule type="expression" dxfId="20" priority="480" stopIfTrue="1">
      <formula>IF(AND($D$10="",$D$9=$R$9),TRUE)</formula>
    </cfRule>
  </conditionalFormatting>
  <conditionalFormatting sqref="D21:J21">
    <cfRule type="expression" dxfId="19" priority="4" stopIfTrue="1">
      <formula>IF($D$17="",TRUE)</formula>
    </cfRule>
  </conditionalFormatting>
  <conditionalFormatting sqref="D22:J22">
    <cfRule type="expression" dxfId="18" priority="5" stopIfTrue="1">
      <formula>IF($D$18="",TRUE)</formula>
    </cfRule>
  </conditionalFormatting>
  <conditionalFormatting sqref="G117:J117">
    <cfRule type="expression" dxfId="17" priority="318">
      <formula>IF(AND($D$117="Yes",$G$117=""),TRUE)</formula>
    </cfRule>
  </conditionalFormatting>
  <conditionalFormatting sqref="G133:J133">
    <cfRule type="expression" dxfId="16" priority="320" stopIfTrue="1">
      <formula>IF(AND($D$133="Yes, using other format (describe)",$G$133=""),TRUE)</formula>
    </cfRule>
  </conditionalFormatting>
  <conditionalFormatting sqref="G135:J135">
    <cfRule type="expression" dxfId="15" priority="317">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2000000}">
      <formula1>LN</formula1>
    </dataValidation>
    <dataValidation type="list" allowBlank="1" showInputMessage="1" showErrorMessage="1" sqref="G13" xr:uid="{00000000-0002-0000-0300-000003000000}">
      <formula1>$B$180:$C$180</formula1>
    </dataValidation>
    <dataValidation type="list" allowBlank="1" showInputMessage="1" showErrorMessage="1" sqref="D115:E115 D117:E117 D135:E135 D137:E137" xr:uid="{00000000-0002-0000-0300-000004000000}">
      <formula1>$B$144:$B$145</formula1>
    </dataValidation>
    <dataValidation type="list" allowBlank="1" showInputMessage="1" showErrorMessage="1" sqref="D102:E111 D66:E75 D42:E51 D90:E99 D54:E63" xr:uid="{00000000-0002-0000-0300-000005000000}">
      <formula1>$B$144:$B$146</formula1>
    </dataValidation>
    <dataValidation type="list" allowBlank="1" showInputMessage="1" showErrorMessage="1" sqref="D78:E87" xr:uid="{00000000-0002-0000-0300-000006000000}">
      <formula1>$B$151:$B$157</formula1>
    </dataValidation>
    <dataValidation type="list" allowBlank="1" showInputMessage="1" showErrorMessage="1" sqref="D131:E131" xr:uid="{00000000-0002-0000-0300-000007000000}">
      <formula1>$B$159:$B$160</formula1>
    </dataValidation>
    <dataValidation type="list" allowBlank="1" showInputMessage="1" showErrorMessage="1" sqref="D133:E133" xr:uid="{00000000-0002-0000-0300-000008000000}">
      <formula1>$B$161:$B$163</formula1>
    </dataValidation>
    <dataValidation type="list" allowBlank="1" showInputMessage="1" showErrorMessage="1" sqref="D30:E39" xr:uid="{00000000-0002-0000-0300-000009000000}">
      <formula1>$B$144:$B$147</formula1>
    </dataValidation>
    <dataValidation type="list" allowBlank="1" showInputMessage="1" showErrorMessage="1" sqref="D120:E129" xr:uid="{00000000-0002-0000-0300-00000A000000}">
      <formula1>$B$172:$B$174</formula1>
    </dataValidation>
    <dataValidation type="list" allowBlank="1" showInputMessage="1" showErrorMessage="1" sqref="D12" xr:uid="{00000000-0002-0000-0300-00000B000000}">
      <formula1>$B$175:$C$175</formula1>
    </dataValidation>
    <dataValidation type="list" allowBlank="1" showInputMessage="1" showErrorMessage="1" sqref="E12:F12" xr:uid="{00000000-0002-0000-0300-00000C000000}">
      <formula1>$B$176:$C$176</formula1>
    </dataValidation>
    <dataValidation type="list" allowBlank="1" showInputMessage="1" showErrorMessage="1" sqref="G12" xr:uid="{00000000-0002-0000-0300-00000D000000}">
      <formula1>$B$177:$C$177</formula1>
    </dataValidation>
    <dataValidation type="list" allowBlank="1" showInputMessage="1" showErrorMessage="1" sqref="D13" xr:uid="{00000000-0002-0000-0300-00000E000000}">
      <formula1>$B$178:$C$178</formula1>
    </dataValidation>
    <dataValidation type="list" allowBlank="1" showInputMessage="1" showErrorMessage="1" sqref="E13:F13" xr:uid="{00000000-0002-0000-0300-00000F000000}">
      <formula1>$B$179:$C$179</formula1>
    </dataValidation>
  </dataValidations>
  <hyperlinks>
    <hyperlink ref="D11:J11" location="'Product List'!B6" display="'Product List'!B6" xr:uid="{00000000-0004-0000-0300-000000000000}"/>
    <hyperlink ref="I4:J4" location="Instructions!A67" display="Instructions!A67" xr:uid="{00000000-0004-0000-0300-000001000000}"/>
    <hyperlink ref="H101:J101" location="'Smelter List'!A1" display="'Smelter List'!A1" xr:uid="{00000000-0004-0000-0300-000002000000}"/>
    <hyperlink ref="B138:J138" location="Checker!A1" display="Checker!A1" xr:uid="{00000000-0004-0000-0300-000003000000}"/>
    <hyperlink ref="D24" r:id="rId1" xr:uid="{00000000-0004-0000-0300-000004000000}"/>
    <hyperlink ref="D20" r:id="rId2" xr:uid="{00000000-0004-0000-0300-000005000000}"/>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70" zoomScaleNormal="70" workbookViewId="0">
      <pane ySplit="3" topLeftCell="A6" activePane="bottomLeft" state="frozen"/>
      <selection activeCell="B24" sqref="B24:J24"/>
      <selection pane="bottomLeft" activeCell="C5" sqref="C5"/>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6"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63.75">
      <c r="A5" s="198" t="s">
        <v>72</v>
      </c>
      <c r="B5" s="304" t="s">
        <v>40</v>
      </c>
      <c r="C5" s="152" t="s">
        <v>70</v>
      </c>
      <c r="D5" s="149"/>
      <c r="E5" s="149" t="s">
        <v>71</v>
      </c>
      <c r="F5" s="149" t="s">
        <v>72</v>
      </c>
      <c r="G5" s="149" t="s">
        <v>12</v>
      </c>
      <c r="H5" s="206">
        <v>0</v>
      </c>
      <c r="I5" s="207" t="s">
        <v>73</v>
      </c>
      <c r="J5" s="207" t="s">
        <v>7357</v>
      </c>
      <c r="K5" s="150"/>
      <c r="L5" s="150"/>
      <c r="M5" s="150"/>
      <c r="N5" s="150"/>
      <c r="O5" s="150"/>
      <c r="P5" s="209" t="s">
        <v>26</v>
      </c>
      <c r="Q5" s="151"/>
      <c r="R5" s="149" t="str">
        <f ca="1">IF(ISERROR($V5),"",OFFSET('Smelter Look-up'!$C$4,$V5-4,0)&amp;"")</f>
        <v>Compagnie de Tifnout Tiranimine</v>
      </c>
      <c r="S5" s="155" t="str">
        <f t="shared" ref="S5:S12" ca="1" si="0">IF(B5="","",IF(ISERROR(MATCH($E5,CL,0)),"Unknown",INDIRECT("'C'!$A$"&amp;MATCH($E5,CL,0)+1)))</f>
        <v>MA</v>
      </c>
      <c r="T5" s="155" t="str">
        <f ca="1">IF(B5="","",IF(ISERROR(MATCH($J5,SorP!$B$1:$B$6226,0)),"",INDIRECT("'SorP'!$A$"&amp;MATCH($S5&amp;$J5,SorP!C:C,0))))</f>
        <v>MA-07</v>
      </c>
      <c r="U5" s="168"/>
      <c r="V5" s="169">
        <f>IF(C5="",NA(),MATCH($B5&amp;$C5,'Smelter Look-up'!$J:$J,0))</f>
        <v>12</v>
      </c>
      <c r="X5" s="170">
        <f t="shared" ref="X5:X12" si="1">IF(AND(C5="Smelter not listed",OR(LEN(D5)=0,LEN(E5)=0)),1,0)</f>
        <v>0</v>
      </c>
      <c r="AB5" s="314" t="str">
        <f t="shared" ref="AB5:AB12" si="2">IF(C5="","",B5)</f>
        <v>Cobalt</v>
      </c>
    </row>
    <row r="6" spans="1:34" s="170" customFormat="1" ht="89.25">
      <c r="A6" s="198" t="s">
        <v>112</v>
      </c>
      <c r="B6" s="304" t="s">
        <v>40</v>
      </c>
      <c r="C6" s="152" t="s">
        <v>162</v>
      </c>
      <c r="D6" s="149"/>
      <c r="E6" s="149" t="s">
        <v>65</v>
      </c>
      <c r="F6" s="149" t="s">
        <v>112</v>
      </c>
      <c r="G6" s="149" t="s">
        <v>12</v>
      </c>
      <c r="H6" s="206">
        <v>0</v>
      </c>
      <c r="I6" s="207" t="s">
        <v>113</v>
      </c>
      <c r="J6" s="207" t="s">
        <v>114</v>
      </c>
      <c r="K6" s="150"/>
      <c r="L6" s="150"/>
      <c r="M6" s="150"/>
      <c r="N6" s="150"/>
      <c r="O6" s="150"/>
      <c r="P6" s="209" t="s">
        <v>26</v>
      </c>
      <c r="Q6" s="151"/>
      <c r="R6" s="149" t="str">
        <f ca="1">IF(ISERROR($V6),"",OFFSET('Smelter Look-up'!$C$4,$V6-4,0)&amp;"")</f>
        <v>Gem (Jiangsu) Cobalt Industry Co., Ltd.</v>
      </c>
      <c r="S6" s="155" t="str">
        <f t="shared" ca="1" si="0"/>
        <v>CN</v>
      </c>
      <c r="T6" s="155" t="str">
        <f ca="1">IF(B6="","",IF(ISERROR(MATCH($J6,SorP!$B$1:$B$6226,0)),"",INDIRECT("'SorP'!$A$"&amp;MATCH($S6&amp;$J6,SorP!C:C,0))))</f>
        <v>CN-JS</v>
      </c>
      <c r="U6" s="168"/>
      <c r="V6" s="169">
        <f>IF(C6="",NA(),MATCH($B6&amp;$C6,'Smelter Look-up'!$J:$J,0))</f>
        <v>67</v>
      </c>
      <c r="X6" s="170">
        <f t="shared" si="1"/>
        <v>0</v>
      </c>
      <c r="AB6" s="314" t="str">
        <f t="shared" si="2"/>
        <v>Cobalt</v>
      </c>
    </row>
    <row r="7" spans="1:34" s="170" customFormat="1" ht="38.25">
      <c r="A7" s="198" t="s">
        <v>18656</v>
      </c>
      <c r="B7" s="304" t="s">
        <v>18641</v>
      </c>
      <c r="C7" s="152" t="s">
        <v>18655</v>
      </c>
      <c r="D7" s="149"/>
      <c r="E7" s="149" t="s">
        <v>1469</v>
      </c>
      <c r="F7" s="149" t="s">
        <v>18656</v>
      </c>
      <c r="G7" s="149" t="s">
        <v>12</v>
      </c>
      <c r="H7" s="206"/>
      <c r="I7" s="207" t="s">
        <v>3586</v>
      </c>
      <c r="J7" s="207" t="s">
        <v>3586</v>
      </c>
      <c r="K7" s="150"/>
      <c r="L7" s="150"/>
      <c r="M7" s="150"/>
      <c r="N7" s="150"/>
      <c r="O7" s="150"/>
      <c r="P7" s="209"/>
      <c r="Q7" s="151"/>
      <c r="R7" s="149" t="str">
        <f ca="1">IF(ISERROR($V7),"",OFFSET('Smelter Look-up'!$C$4,$V7-4,0)&amp;"")</f>
        <v>Aurubis Hamburg AG</v>
      </c>
      <c r="S7" s="155" t="str">
        <f t="shared" ca="1" si="0"/>
        <v>DE</v>
      </c>
      <c r="T7" s="155" t="str">
        <f ca="1">IF(B7="","",IF(ISERROR(MATCH($J7,SorP!$B$1:$B$6226,0)),"",INDIRECT("'SorP'!$A$"&amp;MATCH($S7&amp;$J7,SorP!C:C,0))))</f>
        <v>DE-HH</v>
      </c>
      <c r="U7" s="168"/>
      <c r="V7" s="169">
        <f>IF(C7="",NA(),MATCH($B7&amp;$C7,'Smelter Look-up'!$J:$J,0))</f>
        <v>180</v>
      </c>
      <c r="X7" s="170">
        <f t="shared" si="1"/>
        <v>0</v>
      </c>
      <c r="AB7" s="314" t="str">
        <f t="shared" si="2"/>
        <v>Copper</v>
      </c>
    </row>
    <row r="8" spans="1:34" s="170" customFormat="1" ht="38.25">
      <c r="A8" s="198" t="s">
        <v>18666</v>
      </c>
      <c r="B8" s="304" t="s">
        <v>18641</v>
      </c>
      <c r="C8" s="152" t="s">
        <v>18665</v>
      </c>
      <c r="D8" s="149"/>
      <c r="E8" s="149" t="str">
        <f ca="1">IF(ISERROR($V8),"",OFFSET('Smelter Look-up'!$D$4,$V8-4,0)&amp;"")</f>
        <v>FINLAND</v>
      </c>
      <c r="F8" s="149" t="str">
        <f ca="1">IF(ISERROR($V8),"",OFFSET('Smelter Look-up'!$E$4,$V8-4,0))</f>
        <v>CID004442</v>
      </c>
      <c r="G8" s="149" t="str">
        <f ca="1">IF(C8=$X$4,"Enter smelter details",IF(ISERROR($V8),"",OFFSET('Smelter Look-up'!$F$4,$V8-4,0)))</f>
        <v>RMI</v>
      </c>
      <c r="H8" s="206">
        <f ca="1">IF(ISERROR($V8),"",OFFSET('Smelter Look-up'!$G$4,$V8-4,0))</f>
        <v>0</v>
      </c>
      <c r="I8" s="207" t="str">
        <f ca="1">IF(ISERROR($V8),"",OFFSET('Smelter Look-up'!$H$4,$V8-4,0))</f>
        <v>Harjavalta</v>
      </c>
      <c r="J8" s="207" t="str">
        <f ca="1">IF(ISERROR($V8),"",OFFSET('Smelter Look-up'!$I$4,$V8-4,0))</f>
        <v>Satakunta</v>
      </c>
      <c r="K8" s="150"/>
      <c r="L8" s="150"/>
      <c r="M8" s="150"/>
      <c r="N8" s="150"/>
      <c r="O8" s="150"/>
      <c r="P8" s="209"/>
      <c r="Q8" s="151"/>
      <c r="R8" s="149" t="str">
        <f ca="1">IF(ISERROR($V8),"",OFFSET('Smelter Look-up'!$C$4,$V8-4,0)&amp;"")</f>
        <v>Boliden Harjavalta Oy</v>
      </c>
      <c r="S8" s="155" t="str">
        <f t="shared" ca="1" si="0"/>
        <v>FI</v>
      </c>
      <c r="T8" s="155" t="str">
        <f ca="1">IF(B8="","",IF(ISERROR(MATCH($J8,SorP!$B$1:$B$6226,0)),"",INDIRECT("'SorP'!$A$"&amp;MATCH($S8&amp;$J8,SorP!C:C,0))))</f>
        <v>FI-17</v>
      </c>
      <c r="U8" s="168"/>
      <c r="V8" s="169">
        <f>IF(C8="",NA(),MATCH($B8&amp;$C8,'Smelter Look-up'!$J:$J,0))</f>
        <v>185</v>
      </c>
      <c r="X8" s="170">
        <f t="shared" ca="1" si="1"/>
        <v>0</v>
      </c>
      <c r="AB8" s="314" t="str">
        <f t="shared" si="2"/>
        <v>Copper</v>
      </c>
    </row>
    <row r="9" spans="1:34" s="170" customFormat="1" ht="102">
      <c r="A9" s="198" t="s">
        <v>18708</v>
      </c>
      <c r="B9" s="304" t="s">
        <v>18641</v>
      </c>
      <c r="C9" s="152" t="s">
        <v>18707</v>
      </c>
      <c r="D9" s="149"/>
      <c r="E9" s="149" t="str">
        <f ca="1">IF(ISERROR($V9),"",OFFSET('Smelter Look-up'!$D$4,$V9-4,0)&amp;"")</f>
        <v>POLAND</v>
      </c>
      <c r="F9" s="149" t="str">
        <f ca="1">IF(ISERROR($V9),"",OFFSET('Smelter Look-up'!$E$4,$V9-4,0))</f>
        <v>CID004463</v>
      </c>
      <c r="G9" s="149" t="str">
        <f ca="1">IF(C9=$X$4,"Enter smelter details",IF(ISERROR($V9),"",OFFSET('Smelter Look-up'!$F$4,$V9-4,0)))</f>
        <v>RMI</v>
      </c>
      <c r="H9" s="206">
        <f ca="1">IF(ISERROR($V9),"",OFFSET('Smelter Look-up'!$G$4,$V9-4,0))</f>
        <v>0</v>
      </c>
      <c r="I9" s="207" t="str">
        <f ca="1">IF(ISERROR($V9),"",OFFSET('Smelter Look-up'!$H$4,$V9-4,0))</f>
        <v>Legnica</v>
      </c>
      <c r="J9" s="207" t="str">
        <f ca="1">IF(ISERROR($V9),"",OFFSET('Smelter Look-up'!$I$4,$V9-4,0))</f>
        <v>Dolnośląskie</v>
      </c>
      <c r="K9" s="150"/>
      <c r="L9" s="150"/>
      <c r="M9" s="150"/>
      <c r="N9" s="150"/>
      <c r="O9" s="150"/>
      <c r="P9" s="209"/>
      <c r="Q9" s="151"/>
      <c r="R9" s="149" t="str">
        <f ca="1">IF(ISERROR($V9),"",OFFSET('Smelter Look-up'!$C$4,$V9-4,0)&amp;"")</f>
        <v>KGHM Polska Miedz S.A. Oddzial Huta Miedzi, Legnica</v>
      </c>
      <c r="S9" s="155" t="str">
        <f t="shared" ca="1" si="0"/>
        <v>PL</v>
      </c>
      <c r="T9" s="155" t="str">
        <f ca="1">IF(B9="","",IF(ISERROR(MATCH($J9,SorP!$B$1:$B$6226,0)),"",INDIRECT("'SorP'!$A$"&amp;MATCH($S9&amp;$J9,SorP!C:C,0))))</f>
        <v>PL-02</v>
      </c>
      <c r="U9" s="168"/>
      <c r="V9" s="169">
        <f>IF(C9="",NA(),MATCH($B9&amp;$C9,'Smelter Look-up'!$J:$J,0))</f>
        <v>216</v>
      </c>
      <c r="X9" s="170">
        <f t="shared" ca="1" si="1"/>
        <v>0</v>
      </c>
      <c r="AB9" s="314" t="str">
        <f t="shared" si="2"/>
        <v>Copper</v>
      </c>
    </row>
    <row r="10" spans="1:34" s="170" customFormat="1" ht="20.25">
      <c r="A10" s="198"/>
      <c r="B10" s="304" t="s">
        <v>18641</v>
      </c>
      <c r="C10" s="152" t="s">
        <v>20065</v>
      </c>
      <c r="D10" s="149"/>
      <c r="E10" s="149" t="s">
        <v>1394</v>
      </c>
      <c r="F10" s="149"/>
      <c r="G10" s="149"/>
      <c r="H10" s="206"/>
      <c r="I10" s="207" t="s">
        <v>20066</v>
      </c>
      <c r="J10" s="207" t="str">
        <f ca="1">IF(ISERROR($V10),"",OFFSET('Smelter Look-up'!$I$4,$V10-4,0))</f>
        <v/>
      </c>
      <c r="K10" s="150"/>
      <c r="L10" s="150"/>
      <c r="M10" s="150"/>
      <c r="N10" s="150"/>
      <c r="O10" s="150"/>
      <c r="P10" s="209"/>
      <c r="Q10" s="151"/>
      <c r="R10" s="149" t="str">
        <f ca="1">IF(ISERROR($V10),"",OFFSET('Smelter Look-up'!$C$4,$V10-4,0)&amp;"")</f>
        <v/>
      </c>
      <c r="S10" s="155" t="str">
        <f t="shared" ca="1" si="0"/>
        <v>CL</v>
      </c>
      <c r="T10" s="155" t="str">
        <f ca="1">IF(B10="","",IF(ISERROR(MATCH($J10,SorP!$B$1:$B$6226,0)),"",INDIRECT("'SorP'!$A$"&amp;MATCH($S10&amp;$J10,SorP!C:C,0))))</f>
        <v/>
      </c>
      <c r="U10" s="168"/>
      <c r="V10" s="169" t="e">
        <f>IF(C10="",NA(),MATCH($B10&amp;$C10,'Smelter Look-up'!$J:$J,0))</f>
        <v>#N/A</v>
      </c>
      <c r="X10" s="170">
        <f t="shared" si="1"/>
        <v>0</v>
      </c>
      <c r="AB10" s="314" t="str">
        <f t="shared" si="2"/>
        <v>Copper</v>
      </c>
    </row>
    <row r="11" spans="1:34" s="170" customFormat="1" ht="20.25">
      <c r="A11" s="199"/>
      <c r="B11" s="304" t="s">
        <v>18641</v>
      </c>
      <c r="C11" s="152" t="s">
        <v>20067</v>
      </c>
      <c r="D11" s="149"/>
      <c r="E11" s="149" t="s">
        <v>1337</v>
      </c>
      <c r="F11" s="149"/>
      <c r="G11" s="149"/>
      <c r="H11" s="206"/>
      <c r="I11" s="207" t="s">
        <v>20068</v>
      </c>
      <c r="J11" s="207" t="str">
        <f ca="1">IF(ISERROR($V11),"",OFFSET('Smelter Look-up'!$I$4,$V11-4,0))</f>
        <v/>
      </c>
      <c r="K11" s="150"/>
      <c r="L11" s="150"/>
      <c r="M11" s="150"/>
      <c r="N11" s="150"/>
      <c r="O11" s="150"/>
      <c r="P11" s="209"/>
      <c r="Q11" s="151"/>
      <c r="R11" s="149" t="str">
        <f ca="1">IF(ISERROR($V11),"",OFFSET('Smelter Look-up'!$C$4,$V11-4,0)&amp;"")</f>
        <v/>
      </c>
      <c r="S11" s="155" t="str">
        <f t="shared" ca="1" si="0"/>
        <v>AT</v>
      </c>
      <c r="T11" s="155" t="str">
        <f ca="1">IF(B11="","",IF(ISERROR(MATCH($J11,SorP!$B$1:$B$6226,0)),"",INDIRECT("'SorP'!$A$"&amp;MATCH($S11&amp;$J11,SorP!C:C,0))))</f>
        <v/>
      </c>
      <c r="U11" s="168"/>
      <c r="V11" s="169" t="e">
        <f>IF(C11="",NA(),MATCH($B11&amp;$C11,'Smelter Look-up'!$J:$J,0))</f>
        <v>#N/A</v>
      </c>
      <c r="X11" s="170">
        <f t="shared" si="1"/>
        <v>0</v>
      </c>
      <c r="AB11" s="314" t="str">
        <f t="shared" si="2"/>
        <v>Copper</v>
      </c>
    </row>
    <row r="12" spans="1:34" s="170" customFormat="1" ht="20.25">
      <c r="A12" s="198">
        <v>0</v>
      </c>
      <c r="B12" s="304" t="s">
        <v>18642</v>
      </c>
      <c r="C12" s="152" t="s">
        <v>308</v>
      </c>
      <c r="D12" s="149" t="s">
        <v>20069</v>
      </c>
      <c r="E12" s="149" t="s">
        <v>1455</v>
      </c>
      <c r="F12" s="149">
        <v>0</v>
      </c>
      <c r="G12" s="149"/>
      <c r="H12" s="206">
        <v>0</v>
      </c>
      <c r="I12" s="207" t="s">
        <v>20070</v>
      </c>
      <c r="J12" s="207">
        <v>0</v>
      </c>
      <c r="K12" s="150"/>
      <c r="L12" s="150"/>
      <c r="M12" s="150"/>
      <c r="N12" s="150"/>
      <c r="O12" s="150"/>
      <c r="P12" s="209"/>
      <c r="Q12" s="151"/>
      <c r="R12" s="149" t="str">
        <f ca="1">IF(ISERROR($V12),"",OFFSET('Smelter Look-up'!$C$4,$V12-4,0)&amp;"")</f>
        <v/>
      </c>
      <c r="S12" s="155" t="str">
        <f t="shared" ca="1" si="0"/>
        <v>FR</v>
      </c>
      <c r="T12" s="155" t="str">
        <f ca="1">IF(B12="","",IF(ISERROR(MATCH($J12,SorP!$B$1:$B$6226,0)),"",INDIRECT("'SorP'!$A$"&amp;MATCH($S12&amp;$J12,SorP!C:C,0))))</f>
        <v/>
      </c>
      <c r="U12" s="168"/>
      <c r="V12" s="169">
        <f>IF(C12="",NA(),MATCH($B12&amp;$C12,'Smelter Look-up'!$J:$J,0))</f>
        <v>435</v>
      </c>
      <c r="X12" s="170">
        <f t="shared" si="1"/>
        <v>0</v>
      </c>
      <c r="AB12" s="314" t="str">
        <f t="shared" si="2"/>
        <v>Nickel</v>
      </c>
    </row>
    <row r="13" spans="1:34" s="170" customFormat="1" ht="20.25">
      <c r="A13" s="198">
        <v>0</v>
      </c>
      <c r="B13" s="304" t="s">
        <v>18642</v>
      </c>
      <c r="C13" s="152" t="s">
        <v>308</v>
      </c>
      <c r="D13" s="149" t="s">
        <v>20071</v>
      </c>
      <c r="E13" s="149" t="s">
        <v>116</v>
      </c>
      <c r="F13" s="149">
        <v>0</v>
      </c>
      <c r="G13" s="149"/>
      <c r="H13" s="206">
        <v>0</v>
      </c>
      <c r="I13" s="207" t="s">
        <v>118</v>
      </c>
      <c r="J13" s="207">
        <v>0</v>
      </c>
      <c r="K13" s="150"/>
      <c r="L13" s="150"/>
      <c r="M13" s="150"/>
      <c r="N13" s="150"/>
      <c r="O13" s="150"/>
      <c r="P13" s="209"/>
      <c r="Q13" s="151"/>
      <c r="R13" s="149" t="str">
        <f ca="1">IF(ISERROR($V13),"",OFFSET('Smelter Look-up'!$C$4,$V13-4,0)&amp;"")</f>
        <v/>
      </c>
      <c r="S13" s="155" t="str">
        <f t="shared" ref="S13:S63" ca="1" si="3">IF(B13="","",IF(ISERROR(MATCH($E13,CL,0)),"Unknown",INDIRECT("'C'!$A$"&amp;MATCH($E13,CL,0)+1)))</f>
        <v>NO</v>
      </c>
      <c r="T13" s="155" t="str">
        <f ca="1">IF(B13="","",IF(ISERROR(MATCH($J13,SorP!$B$1:$B$6226,0)),"",INDIRECT("'SorP'!$A$"&amp;MATCH($S13&amp;$J13,SorP!C:C,0))))</f>
        <v/>
      </c>
      <c r="U13" s="168"/>
      <c r="V13" s="169">
        <f>IF(C13="",NA(),MATCH($B13&amp;$C13,'Smelter Look-up'!$J:$J,0))</f>
        <v>435</v>
      </c>
      <c r="X13" s="170">
        <f t="shared" ref="X13:X62" si="4">IF(AND(C13="Smelter not listed",OR(LEN(D13)=0,LEN(E13)=0)),1,0)</f>
        <v>0</v>
      </c>
      <c r="AB13" s="314" t="str">
        <f t="shared" ref="AB13:AB69" si="5">IF(C13="","",B13)</f>
        <v>Nickel</v>
      </c>
    </row>
    <row r="14" spans="1:34" s="170" customFormat="1" ht="20.25">
      <c r="A14" s="199" t="s">
        <v>18901</v>
      </c>
      <c r="B14" s="304" t="s">
        <v>18642</v>
      </c>
      <c r="C14" s="152" t="s">
        <v>12059</v>
      </c>
      <c r="D14" s="149"/>
      <c r="E14" s="149" t="s">
        <v>133</v>
      </c>
      <c r="F14" s="149" t="s">
        <v>18901</v>
      </c>
      <c r="G14" s="149" t="s">
        <v>12</v>
      </c>
      <c r="H14" s="206">
        <v>0</v>
      </c>
      <c r="I14" s="207" t="s">
        <v>240</v>
      </c>
      <c r="J14" s="207" t="s">
        <v>241</v>
      </c>
      <c r="K14" s="150"/>
      <c r="L14" s="150"/>
      <c r="M14" s="150"/>
      <c r="N14" s="150"/>
      <c r="O14" s="150"/>
      <c r="P14" s="209"/>
      <c r="Q14" s="151"/>
      <c r="R14" s="149" t="str">
        <f ca="1">IF(ISERROR($V14),"",OFFSET('Smelter Look-up'!$C$4,$V14-4,0)&amp;"")</f>
        <v>Niihama Nickel Refinery, Sumitomo Metal Mining</v>
      </c>
      <c r="S14" s="155" t="str">
        <f t="shared" ca="1" si="3"/>
        <v>JP</v>
      </c>
      <c r="T14" s="155" t="str">
        <f ca="1">IF(B14="","",IF(ISERROR(MATCH($J14,SorP!$B$1:$B$6226,0)),"",INDIRECT("'SorP'!$A$"&amp;MATCH($S14&amp;$J14,SorP!C:C,0))))</f>
        <v>JP-38</v>
      </c>
      <c r="U14" s="168"/>
      <c r="V14" s="169">
        <f>IF(C14="",NA(),MATCH($B14&amp;$C14,'Smelter Look-up'!$J:$J,0))</f>
        <v>415</v>
      </c>
      <c r="X14" s="170">
        <f t="shared" si="4"/>
        <v>0</v>
      </c>
      <c r="AB14" s="314" t="str">
        <f t="shared" si="5"/>
        <v>Nickel</v>
      </c>
    </row>
    <row r="15" spans="1:34" s="170" customFormat="1" ht="38.25">
      <c r="A15" s="199">
        <v>0</v>
      </c>
      <c r="B15" s="304" t="s">
        <v>18642</v>
      </c>
      <c r="C15" s="152" t="s">
        <v>308</v>
      </c>
      <c r="D15" s="149" t="s">
        <v>20072</v>
      </c>
      <c r="E15" s="149" t="s">
        <v>156</v>
      </c>
      <c r="F15" s="149">
        <v>0</v>
      </c>
      <c r="G15" s="149"/>
      <c r="H15" s="206">
        <v>0</v>
      </c>
      <c r="I15" s="207" t="s">
        <v>20073</v>
      </c>
      <c r="J15" s="207">
        <v>0</v>
      </c>
      <c r="K15" s="150"/>
      <c r="L15" s="150"/>
      <c r="M15" s="150"/>
      <c r="N15" s="150"/>
      <c r="O15" s="150"/>
      <c r="P15" s="209"/>
      <c r="Q15" s="151"/>
      <c r="R15" s="149" t="str">
        <f ca="1">IF(ISERROR($V15),"",OFFSET('Smelter Look-up'!$C$4,$V15-4,0)&amp;"")</f>
        <v/>
      </c>
      <c r="S15" s="155" t="str">
        <f t="shared" ca="1" si="3"/>
        <v>GB</v>
      </c>
      <c r="T15" s="155" t="str">
        <f ca="1">IF(B15="","",IF(ISERROR(MATCH($J15,SorP!$B$1:$B$6226,0)),"",INDIRECT("'SorP'!$A$"&amp;MATCH($S15&amp;$J15,SorP!C:C,0))))</f>
        <v/>
      </c>
      <c r="U15" s="168"/>
      <c r="V15" s="169">
        <f>IF(C15="",NA(),MATCH($B15&amp;$C15,'Smelter Look-up'!$J:$J,0))</f>
        <v>435</v>
      </c>
      <c r="X15" s="170">
        <f t="shared" si="4"/>
        <v>0</v>
      </c>
      <c r="AB15" s="314" t="str">
        <f t="shared" si="5"/>
        <v>Nickel</v>
      </c>
    </row>
    <row r="16" spans="1:34" s="170" customFormat="1" ht="20.25">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25">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25">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0000000}"/>
    <dataValidation type="list" allowBlank="1" showInputMessage="1" showErrorMessage="1" sqref="E5:E2504" xr:uid="{00000000-0002-0000-0400-000001000000}">
      <formula1>CL</formula1>
    </dataValidation>
    <dataValidation type="list" allowBlank="1" showInputMessage="1" showErrorMessage="1" sqref="P5:P2504" xr:uid="{00000000-0002-0000-0400-000002000000}">
      <formula1>$AH$2:$AH$4</formula1>
    </dataValidation>
    <dataValidation type="list" showInputMessage="1" showErrorMessage="1" sqref="C5:C2504" xr:uid="{00000000-0002-0000-0400-000003000000}">
      <formula1>SN</formula1>
    </dataValidation>
    <dataValidation type="list" allowBlank="1" showInputMessage="1" showErrorMessage="1" sqref="B5:B2504" xr:uid="{00000000-0002-0000-0400-000004000000}">
      <formula1>SmelterdropX</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124" activePane="bottomRight" state="frozen"/>
      <selection pane="topRight" activeCell="B24" sqref="B24:J24"/>
      <selection pane="bottomLeft" activeCell="B24" sqref="B24:J24"/>
      <selection pane="bottomRight" activeCell="A4" sqref="A4"/>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Isabellenhütte Heusler GmbH &amp; Co. KG</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t="str">
        <f>Declaration!D10</f>
        <v>Valid for All Products from Isabellenhütte</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Frank Schunder</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frank.schunder@isabellenhuette.com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+49 2771/934-8205</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Hermann-Josef Schmidt</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hermann-josef.schmidt@isabellenhuette.com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45826</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Unknown</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Unknown</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90%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Greater than 75%</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Yes</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Yes</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No</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No</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No</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List'!AB$5:AB$2504,A114)&gt;0),0,1)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List'!AB$5:AB$2504,A115)&gt;0),0,1)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List'!AB$5:AB$2504,A116)&gt;0),0,1)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si="51"/>
        <v/>
      </c>
      <c r="E117" s="16"/>
      <c r="F117" s="84">
        <f t="shared" si="52"/>
        <v>0</v>
      </c>
      <c r="G117" s="62">
        <f>IF(AND(COUNTIF(SmelterIdetifiedForMetal,A117)&gt;0,COUNTIF('Smelter List'!AB$5:AB$2504,A117)&gt;0),0,1)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si="51"/>
        <v/>
      </c>
      <c r="E118" s="16"/>
      <c r="F118" s="84">
        <f t="shared" si="52"/>
        <v>0</v>
      </c>
      <c r="G118" s="62">
        <f>IF(AND(COUNTIF(SmelterIdetifiedForMetal,A118)&gt;0,COUNTIF('Smelter List'!AB$5:AB$2504,A118)&gt;0),0,1)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9" t="str">
        <f t="shared" si="51"/>
        <v/>
      </c>
      <c r="E119" s="16"/>
      <c r="F119" s="84">
        <f t="shared" si="52"/>
        <v>1</v>
      </c>
      <c r="G119" s="62">
        <f>IF(AND(COUNTIF(SmelterIdetifiedForMetal,A119)&gt;0,COUNTIF('Smelter List'!AB$5:AB$2504,A119)&gt;0),0,1)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1000000}"/>
    <hyperlink ref="D50" location="Declaration!B66" display="Declaration!B66" xr:uid="{00000000-0004-0000-0500-000002000000}"/>
    <hyperlink ref="D114" location="'Smelter List'!A1" display="'Smelter List'!A1" xr:uid="{00000000-0004-0000-0500-000003000000}"/>
    <hyperlink ref="B2" location="'Smelter List'!A1" display="'Smelter List'!A1" xr:uid="{00000000-0004-0000-0500-000004000000}"/>
    <hyperlink ref="D6" location="Declaration!B10" display="Declaration!B10" xr:uid="{00000000-0004-0000-0500-000005000000}"/>
    <hyperlink ref="D111" location="Declaration!B137" display="Declaration!B137" xr:uid="{00000000-0004-0000-0500-000006000000}"/>
    <hyperlink ref="D109" location="Declaration!B133" display="Declaration!B133" xr:uid="{00000000-0004-0000-0500-000007000000}"/>
    <hyperlink ref="D108" location="Declaration!B131" display="Declaration!B131" xr:uid="{00000000-0004-0000-0500-000008000000}"/>
    <hyperlink ref="D96" location="Declaration!G117" display="Declaration!G117" xr:uid="{00000000-0004-0000-0500-000009000000}"/>
    <hyperlink ref="D95" location="Declaration!B117" display="Declaration!B117" xr:uid="{00000000-0004-0000-0500-00000A000000}"/>
    <hyperlink ref="D83" location="Declaration!B102" display="Declaration!B102" xr:uid="{00000000-0004-0000-0500-00000B000000}"/>
    <hyperlink ref="D72" location="Declaration!B90" display="Declaration!B90" xr:uid="{00000000-0004-0000-0500-00000C000000}"/>
    <hyperlink ref="D61" location="Declaration!B78" display="Declaration!B78" xr:uid="{00000000-0004-0000-0500-00000D000000}"/>
    <hyperlink ref="D17" location="Declaration!B30" display="Declaration!B30" xr:uid="{00000000-0004-0000-0500-00000E000000}"/>
    <hyperlink ref="D15" location="Declaration!B26" display="Declaration!B26" xr:uid="{00000000-0004-0000-0500-00000F000000}"/>
    <hyperlink ref="D13" location="Declaration!B24" display="Declaration!B24" xr:uid="{00000000-0004-0000-0500-000010000000}"/>
    <hyperlink ref="D12" location="Declaration!B22" display="Declaration!B22" xr:uid="{00000000-0004-0000-0500-000011000000}"/>
    <hyperlink ref="D4" location="Declaration!D8" display="Declaration!D8" xr:uid="{00000000-0004-0000-0500-000012000000}"/>
    <hyperlink ref="C2" location="'Product List'!A1" display="'Product List'!A1" xr:uid="{00000000-0004-0000-0500-000013000000}"/>
    <hyperlink ref="A2" location="Declaration!A1" display="Click here to return to Declaration tab" xr:uid="{00000000-0004-0000-0500-000014000000}"/>
    <hyperlink ref="D94" location="Declaration!B115" display="Declaration!B115" xr:uid="{00000000-0004-0000-0500-000015000000}"/>
    <hyperlink ref="D9" location="Declaration!B19" display="Declaration!B19" xr:uid="{00000000-0004-0000-0500-000016000000}"/>
    <hyperlink ref="D5" location="Declaration!B9" display="Declaration!B9" xr:uid="{00000000-0004-0000-0500-000017000000}"/>
    <hyperlink ref="D39" location="Declaration!B54" display="Declaration!B54" xr:uid="{00000000-0004-0000-0500-000018000000}"/>
    <hyperlink ref="D112" location="'Product List'!A1" display="'Product List'!A1" xr:uid="{00000000-0004-0000-0500-000019000000}"/>
    <hyperlink ref="D28" location="Declaration!B42" display="Declaration!B42" xr:uid="{00000000-0004-0000-0500-00001A000000}"/>
    <hyperlink ref="D115" location="'Smelter List'!A1" display="'Smelter List'!A1" xr:uid="{00000000-0004-0000-0500-00001B000000}"/>
    <hyperlink ref="D98" location="Declaration!B120" display="Declaration!B120" xr:uid="{00000000-0004-0000-0500-00001C000000}"/>
    <hyperlink ref="D99" location="Declaration!B121" display="Declaration!B121" xr:uid="{00000000-0004-0000-0500-00001D000000}"/>
    <hyperlink ref="D116:D119" location="'Smelter List'!A1" display="'Smelter List'!A1" xr:uid="{00000000-0004-0000-0500-00001E000000}"/>
    <hyperlink ref="D7" location="Declaration!B12" display="Declaration!B12" xr:uid="{00000000-0004-0000-0500-00001F000000}"/>
    <hyperlink ref="D10" location="Declaration!B20" display="Declaration!B20" xr:uid="{00000000-0004-0000-0500-000020000000}"/>
    <hyperlink ref="D18" location="Declaration!B31" display="Declaration!B31" xr:uid="{00000000-0004-0000-0500-000021000000}"/>
    <hyperlink ref="D19:D22" location="Declaration!B31" display="Declaration!B31" xr:uid="{00000000-0004-0000-0500-000022000000}"/>
    <hyperlink ref="D19" location="Declaration!B32" display="Declaration!B32" xr:uid="{00000000-0004-0000-0500-000023000000}"/>
    <hyperlink ref="D20" location="Declaration!B33" display="Declaration!B33" xr:uid="{00000000-0004-0000-0500-000024000000}"/>
    <hyperlink ref="D21" location="Declaration!B34" display="Declaration!B34" xr:uid="{00000000-0004-0000-0500-000025000000}"/>
    <hyperlink ref="D22" location="Declaration!B35" display="Declaration!B35" xr:uid="{00000000-0004-0000-0500-000026000000}"/>
    <hyperlink ref="D29:D33" location="Declaration!B32" display="Declaration!B32" xr:uid="{00000000-0004-0000-0500-000027000000}"/>
    <hyperlink ref="D29" location="Declaration!B43" display="Declaration!B43" xr:uid="{00000000-0004-0000-0500-000028000000}"/>
    <hyperlink ref="D30" location="Declaration!B44" display="Declaration!B44" xr:uid="{00000000-0004-0000-0500-000029000000}"/>
    <hyperlink ref="D31" location="Declaration!B45" display="Declaration!B45" xr:uid="{00000000-0004-0000-0500-00002A000000}"/>
    <hyperlink ref="D32" location="Declaration!B46" display="Declaration!B46" xr:uid="{00000000-0004-0000-0500-00002B000000}"/>
    <hyperlink ref="D33" location="Declaration!B47" display="Declaration!B47" xr:uid="{00000000-0004-0000-0500-00002C000000}"/>
    <hyperlink ref="D40:D44" location="Declaration!B38" display="Declaration!B38" xr:uid="{00000000-0004-0000-0500-00002D000000}"/>
    <hyperlink ref="D40" location="Declaration!B55" display="Declaration!B55" xr:uid="{00000000-0004-0000-0500-00002E000000}"/>
    <hyperlink ref="D41" location="Declaration!B56" display="Declaration!B56" xr:uid="{00000000-0004-0000-0500-00002F000000}"/>
    <hyperlink ref="D42" location="Declaration!B57" display="Declaration!B57" xr:uid="{00000000-0004-0000-0500-000030000000}"/>
    <hyperlink ref="D43" location="Declaration!B58" display="Declaration!B58" xr:uid="{00000000-0004-0000-0500-000031000000}"/>
    <hyperlink ref="D44" location="Declaration!B59" display="Declaration!B59" xr:uid="{00000000-0004-0000-0500-000032000000}"/>
    <hyperlink ref="D51:D55" location="Declaration!B44" display="Declaration!B44" xr:uid="{00000000-0004-0000-0500-000033000000}"/>
    <hyperlink ref="D51" location="Declaration!B67" display="Declaration!B67" xr:uid="{00000000-0004-0000-0500-000034000000}"/>
    <hyperlink ref="D52" location="Declaration!B68" display="Declaration!B68" xr:uid="{00000000-0004-0000-0500-000035000000}"/>
    <hyperlink ref="D53" location="Declaration!B69" display="Declaration!B69" xr:uid="{00000000-0004-0000-0500-000036000000}"/>
    <hyperlink ref="D54" location="Declaration!B70" display="Declaration!B70" xr:uid="{00000000-0004-0000-0500-000037000000}"/>
    <hyperlink ref="D55" location="Declaration!B71" display="Declaration!B71" xr:uid="{00000000-0004-0000-0500-000038000000}"/>
    <hyperlink ref="D62:D66" location="Declaration!B50" display="Declaration!B50" xr:uid="{00000000-0004-0000-0500-000039000000}"/>
    <hyperlink ref="D62" location="Declaration!B79" display="Declaration!B79" xr:uid="{00000000-0004-0000-0500-00003A000000}"/>
    <hyperlink ref="D63" location="Declaration!B80" display="Declaration!B80" xr:uid="{00000000-0004-0000-0500-00003B000000}"/>
    <hyperlink ref="D64" location="Declaration!B81" display="Declaration!B81" xr:uid="{00000000-0004-0000-0500-00003C000000}"/>
    <hyperlink ref="D65" location="Declaration!B82" display="Declaration!B82" xr:uid="{00000000-0004-0000-0500-00003D000000}"/>
    <hyperlink ref="D66" location="Declaration!B83" display="Declaration!B83" xr:uid="{00000000-0004-0000-0500-00003E000000}"/>
    <hyperlink ref="D73:D77" location="Declaration!B56" display="Declaration!B56" xr:uid="{00000000-0004-0000-0500-00003F000000}"/>
    <hyperlink ref="D73" location="Declaration!B91" display="Declaration!B91" xr:uid="{00000000-0004-0000-0500-000040000000}"/>
    <hyperlink ref="D74" location="Declaration!B92" display="Declaration!B92" xr:uid="{00000000-0004-0000-0500-000041000000}"/>
    <hyperlink ref="D75" location="Declaration!B93" display="Declaration!B93" xr:uid="{00000000-0004-0000-0500-000042000000}"/>
    <hyperlink ref="D76" location="Declaration!B94" display="Declaration!B94" xr:uid="{00000000-0004-0000-0500-000043000000}"/>
    <hyperlink ref="D77" location="Declaration!B95" display="Declaration!B95" xr:uid="{00000000-0004-0000-0500-000044000000}"/>
    <hyperlink ref="D84:D88" location="Declaration!B62" display="Declaration!B62" xr:uid="{00000000-0004-0000-0500-000045000000}"/>
    <hyperlink ref="D84" location="Declaration!B103" display="Declaration!B103" xr:uid="{00000000-0004-0000-0500-000046000000}"/>
    <hyperlink ref="D85" location="Declaration!B104" display="Declaration!B104" xr:uid="{00000000-0004-0000-0500-000047000000}"/>
    <hyperlink ref="D86" location="Declaration!B105" display="Declaration!B105" xr:uid="{00000000-0004-0000-0500-000048000000}"/>
    <hyperlink ref="D87" location="Declaration!B106" display="Declaration!B106" xr:uid="{00000000-0004-0000-0500-000049000000}"/>
    <hyperlink ref="D88" location="Declaration!B107" display="Declaration!B107" xr:uid="{00000000-0004-0000-0500-00004A000000}"/>
    <hyperlink ref="D100:D103" location="Declaration!B75" display="Declaration!B75" xr:uid="{00000000-0004-0000-0500-00004B000000}"/>
    <hyperlink ref="D100" location="Declaration!B122" display="Declaration!B122" xr:uid="{00000000-0004-0000-0500-00004C000000}"/>
    <hyperlink ref="D101" location="Declaration!B123" display="Declaration!B123" xr:uid="{00000000-0004-0000-0500-00004D000000}"/>
    <hyperlink ref="D102" location="Declaration!B124" display="Declaration!B124" xr:uid="{00000000-0004-0000-0500-00004E000000}"/>
    <hyperlink ref="D103" location="Declaration!B125" display="Declaration!B125" xr:uid="{00000000-0004-0000-0500-00004F000000}"/>
    <hyperlink ref="D124" location="'Smelter List'!A1" display="'Smelter List'!A1" xr:uid="{00000000-0004-0000-0500-00005000000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510"/>
  <sheetViews>
    <sheetView topLeftCell="A2" zoomScaleNormal="100" workbookViewId="0">
      <selection activeCell="A5" sqref="A5"/>
    </sheetView>
  </sheetViews>
  <sheetFormatPr baseColWidth="10"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3.9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00000000-0002-0000-0600-000000000000}">
      <formula1>SmelterdropX</formula1>
    </dataValidation>
    <dataValidation allowBlank="1" showErrorMessage="1" sqref="D5:E2504" xr:uid="{00000000-0002-0000-0600-000001000000}"/>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7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M436"/>
  <sheetViews>
    <sheetView zoomScaleNormal="100" workbookViewId="0">
      <pane ySplit="4" topLeftCell="A170" activePane="bottomLeft" state="frozen"/>
      <selection activeCell="B24" sqref="B24:J24"/>
      <selection pane="bottomLeft" activeCell="H180" sqref="H180:I180"/>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9-0000-0000-000008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71.2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56.2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199.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56.7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8.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85.2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28">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40.5">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7">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85.2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9-0000-0000-000009000000}"/>
  <customSheetViews>
    <customSheetView guid="{C59130F4-2E03-5E48-94CE-6E4A0484DB9E}" showAutoFilter="1">
      <selection activeCell="E4" sqref="E4"/>
      <pageMargins left="0" right="0" top="0" bottom="0" header="0" footer="0"/>
      <pageSetup paperSize="9" orientation="portrait"/>
      <headerFooter alignWithMargins="0"/>
      <autoFilter ref="B1:N1" xr:uid="{35BCEBBA-39F0-4E49-A928-B08E15F2C5E6}"/>
    </customSheetView>
    <customSheetView guid="{4BDF1A28-30D5-449D-B20E-D6C97EF9FAE1}" showAutoFilter="1">
      <selection activeCell="C174" sqref="C174"/>
      <pageMargins left="0" right="0" top="0" bottom="0" header="0" footer="0"/>
      <pageSetup paperSize="9" orientation="portrait"/>
      <autoFilter ref="B1:N1" xr:uid="{3A419390-98D2-48E6-B3F5-2579341362DD}"/>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6F71AB75-E987-4B25-8E21-A341DD049CE6}"/>
    </customSheetView>
    <customSheetView guid="{4BDF1A28-30D5-449D-B20E-D6C97EF9FAE1}" showAutoFilter="1">
      <selection activeCell="C1" sqref="C1:D65536"/>
      <pageMargins left="0" right="0" top="0" bottom="0" header="0" footer="0"/>
      <pageSetup orientation="portrait"/>
      <autoFilter ref="B1:C1" xr:uid="{96F1CC51-DD5C-4F1A-9FAF-3DB701E4B5D7}"/>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1b346dad-8a15-4ce7-a19a-07d981b0c5e2"/>
    <ds:schemaRef ds:uri="http://www.w3.org/XML/1998/namespace"/>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38d5c981-c2ad-4c84-a0bb-292ae8be9159}" enabled="1" method="Standard" siteId="{bf01f695-8104-4c37-8298-89ef54d09e40}" contentBits="0" removed="0"/>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Schunder, Frank</cp:lastModifiedBy>
  <cp:revision/>
  <dcterms:created xsi:type="dcterms:W3CDTF">2010-06-21T21:00:23Z</dcterms:created>
  <dcterms:modified xsi:type="dcterms:W3CDTF">2025-06-18T08:24:15Z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